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THE BESS\2注文\２オーダーシート\"/>
    </mc:Choice>
  </mc:AlternateContent>
  <xr:revisionPtr revIDLastSave="0" documentId="13_ncr:1_{9E5E07F8-5DEB-4A5E-99C6-76577AB127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R" sheetId="1" r:id="rId1"/>
    <sheet name="GOODS" sheetId="2" r:id="rId2"/>
    <sheet name="POM" sheetId="4" r:id="rId3"/>
    <sheet name="RIBON" sheetId="7" r:id="rId4"/>
    <sheet name="TOY" sheetId="5" r:id="rId5"/>
    <sheet name="集計" sheetId="6" r:id="rId6"/>
  </sheets>
  <definedNames>
    <definedName name="_xlnm.Print_Area" localSheetId="1">GOODS!$A$1:$J$43</definedName>
    <definedName name="_xlnm.Print_Area" localSheetId="0">ORDER!$A$1:$H$37</definedName>
    <definedName name="_xlnm.Print_Area" localSheetId="2">POM!$A$1:$J$59</definedName>
    <definedName name="_xlnm.Print_Area" localSheetId="3">RIBON!$A$1:$J$55</definedName>
    <definedName name="_xlnm.Print_Area" localSheetId="4">TOY!$A$1:$I$39</definedName>
    <definedName name="_xlnm.Print_Area" localSheetId="5">集計!$A$1:$I$312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5" l="1"/>
  <c r="G281" i="6"/>
  <c r="G280" i="6"/>
  <c r="H281" i="6"/>
  <c r="H280" i="6"/>
  <c r="I280" i="6" s="1"/>
  <c r="H279" i="6"/>
  <c r="H278" i="6"/>
  <c r="G278" i="6"/>
  <c r="G279" i="6"/>
  <c r="G282" i="6"/>
  <c r="H282" i="6"/>
  <c r="G283" i="6"/>
  <c r="H283" i="6"/>
  <c r="I279" i="6" l="1"/>
  <c r="I278" i="6"/>
  <c r="I281" i="6"/>
  <c r="I282" i="6"/>
  <c r="I283" i="6"/>
  <c r="I54" i="7" l="1"/>
  <c r="H250" i="6"/>
  <c r="H248" i="6"/>
  <c r="H249" i="6"/>
  <c r="H244" i="6"/>
  <c r="H245" i="6"/>
  <c r="H246" i="6"/>
  <c r="H247" i="6"/>
  <c r="H243" i="6"/>
  <c r="G245" i="6"/>
  <c r="G250" i="6"/>
  <c r="G249" i="6"/>
  <c r="G248" i="6"/>
  <c r="G247" i="6"/>
  <c r="G246" i="6"/>
  <c r="G244" i="6"/>
  <c r="G243" i="6"/>
  <c r="G251" i="6"/>
  <c r="H251" i="6"/>
  <c r="G252" i="6"/>
  <c r="H252" i="6"/>
  <c r="G253" i="6"/>
  <c r="H253" i="6"/>
  <c r="G254" i="6"/>
  <c r="H254" i="6"/>
  <c r="G255" i="6"/>
  <c r="H255" i="6"/>
  <c r="G256" i="6"/>
  <c r="H256" i="6"/>
  <c r="G257" i="6"/>
  <c r="H257" i="6"/>
  <c r="G258" i="6"/>
  <c r="H258" i="6"/>
  <c r="G259" i="6"/>
  <c r="H259" i="6"/>
  <c r="G260" i="6"/>
  <c r="H260" i="6"/>
  <c r="G261" i="6"/>
  <c r="H261" i="6"/>
  <c r="G262" i="6"/>
  <c r="H262" i="6"/>
  <c r="G263" i="6"/>
  <c r="H263" i="6"/>
  <c r="G264" i="6"/>
  <c r="H264" i="6"/>
  <c r="G265" i="6"/>
  <c r="H265" i="6"/>
  <c r="G266" i="6"/>
  <c r="H266" i="6"/>
  <c r="I53" i="7"/>
  <c r="D17" i="1" s="1"/>
  <c r="H54" i="7"/>
  <c r="H53" i="7"/>
  <c r="G196" i="6"/>
  <c r="G197" i="6"/>
  <c r="G198" i="6"/>
  <c r="G199" i="6"/>
  <c r="G200" i="6"/>
  <c r="G201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J54" i="7" l="1"/>
  <c r="E18" i="1" s="1"/>
  <c r="I243" i="6"/>
  <c r="D18" i="1"/>
  <c r="I244" i="6"/>
  <c r="I248" i="6"/>
  <c r="I249" i="6"/>
  <c r="I245" i="6"/>
  <c r="I247" i="6"/>
  <c r="I250" i="6"/>
  <c r="L250" i="6"/>
  <c r="I246" i="6"/>
  <c r="I261" i="6"/>
  <c r="I263" i="6"/>
  <c r="I259" i="6"/>
  <c r="I253" i="6"/>
  <c r="I257" i="6"/>
  <c r="I251" i="6"/>
  <c r="I265" i="6"/>
  <c r="I256" i="6"/>
  <c r="I255" i="6"/>
  <c r="I260" i="6"/>
  <c r="I264" i="6"/>
  <c r="I258" i="6"/>
  <c r="I252" i="6"/>
  <c r="I266" i="6"/>
  <c r="I254" i="6"/>
  <c r="I262" i="6"/>
  <c r="H241" i="6"/>
  <c r="I241" i="6" s="1"/>
  <c r="H242" i="6"/>
  <c r="I242" i="6" s="1"/>
  <c r="H233" i="6"/>
  <c r="I233" i="6" s="1"/>
  <c r="H235" i="6"/>
  <c r="I235" i="6" s="1"/>
  <c r="H237" i="6"/>
  <c r="I237" i="6" s="1"/>
  <c r="H239" i="6"/>
  <c r="I239" i="6" s="1"/>
  <c r="H234" i="6"/>
  <c r="I234" i="6" s="1"/>
  <c r="H236" i="6"/>
  <c r="I236" i="6" s="1"/>
  <c r="H238" i="6"/>
  <c r="I238" i="6" s="1"/>
  <c r="H240" i="6"/>
  <c r="I240" i="6" s="1"/>
  <c r="H232" i="6"/>
  <c r="I232" i="6" s="1"/>
  <c r="H230" i="6"/>
  <c r="I230" i="6" s="1"/>
  <c r="H229" i="6"/>
  <c r="I229" i="6" s="1"/>
  <c r="H231" i="6"/>
  <c r="I231" i="6" s="1"/>
  <c r="H198" i="6"/>
  <c r="I198" i="6" s="1"/>
  <c r="H197" i="6"/>
  <c r="I197" i="6" s="1"/>
  <c r="M250" i="6" l="1"/>
  <c r="I56" i="4" l="1"/>
  <c r="I57" i="4"/>
  <c r="D16" i="1" s="1"/>
  <c r="H111" i="6"/>
  <c r="H112" i="6"/>
  <c r="H113" i="6"/>
  <c r="H114" i="6"/>
  <c r="H115" i="6"/>
  <c r="H116" i="6"/>
  <c r="H117" i="6"/>
  <c r="H118" i="6"/>
  <c r="H108" i="6"/>
  <c r="H109" i="6"/>
  <c r="H110" i="6"/>
  <c r="H104" i="6"/>
  <c r="H105" i="6"/>
  <c r="H106" i="6"/>
  <c r="H107" i="6"/>
  <c r="H103" i="6"/>
  <c r="L118" i="6" l="1"/>
  <c r="G118" i="6"/>
  <c r="I118" i="6" s="1"/>
  <c r="G117" i="6"/>
  <c r="I117" i="6" s="1"/>
  <c r="G116" i="6"/>
  <c r="I116" i="6" s="1"/>
  <c r="G115" i="6"/>
  <c r="I115" i="6" s="1"/>
  <c r="G114" i="6"/>
  <c r="I114" i="6" s="1"/>
  <c r="G113" i="6"/>
  <c r="I113" i="6" s="1"/>
  <c r="G112" i="6"/>
  <c r="I112" i="6" s="1"/>
  <c r="G111" i="6"/>
  <c r="I111" i="6" s="1"/>
  <c r="G110" i="6"/>
  <c r="I110" i="6" s="1"/>
  <c r="G109" i="6"/>
  <c r="I109" i="6" s="1"/>
  <c r="G108" i="6"/>
  <c r="I108" i="6" s="1"/>
  <c r="G107" i="6"/>
  <c r="I107" i="6" s="1"/>
  <c r="G106" i="6"/>
  <c r="I106" i="6" s="1"/>
  <c r="G105" i="6"/>
  <c r="I105" i="6" s="1"/>
  <c r="G104" i="6"/>
  <c r="I104" i="6" s="1"/>
  <c r="G103" i="6"/>
  <c r="I103" i="6" s="1"/>
  <c r="H57" i="4"/>
  <c r="J57" i="4" s="1"/>
  <c r="E16" i="1" s="1"/>
  <c r="H56" i="4"/>
  <c r="M118" i="6" l="1"/>
  <c r="G33" i="6"/>
  <c r="H102" i="6"/>
  <c r="H101" i="6"/>
  <c r="H99" i="6"/>
  <c r="H93" i="6"/>
  <c r="H94" i="6"/>
  <c r="H85" i="6"/>
  <c r="H86" i="6"/>
  <c r="H84" i="6"/>
  <c r="H77" i="6"/>
  <c r="H78" i="6"/>
  <c r="H76" i="6"/>
  <c r="H69" i="6"/>
  <c r="H70" i="6"/>
  <c r="H72" i="6"/>
  <c r="H73" i="6"/>
  <c r="H62" i="6"/>
  <c r="H63" i="6"/>
  <c r="H64" i="6"/>
  <c r="H65" i="6"/>
  <c r="H66" i="6"/>
  <c r="H67" i="6"/>
  <c r="I67" i="6" s="1"/>
  <c r="H68" i="6"/>
  <c r="I68" i="6" s="1"/>
  <c r="H61" i="6"/>
  <c r="H53" i="6"/>
  <c r="H54" i="6"/>
  <c r="H55" i="6"/>
  <c r="H56" i="6"/>
  <c r="H46" i="6"/>
  <c r="H47" i="6"/>
  <c r="H48" i="6"/>
  <c r="H49" i="6"/>
  <c r="H50" i="6"/>
  <c r="H51" i="6"/>
  <c r="H52" i="6"/>
  <c r="H45" i="6"/>
  <c r="H44" i="6"/>
  <c r="H43" i="6"/>
  <c r="H37" i="6"/>
  <c r="H38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H42" i="6"/>
  <c r="I78" i="6" l="1"/>
  <c r="I77" i="6"/>
  <c r="I66" i="6"/>
  <c r="I65" i="6"/>
  <c r="I52" i="6"/>
  <c r="I64" i="6"/>
  <c r="I51" i="6"/>
  <c r="I63" i="6"/>
  <c r="I102" i="6"/>
  <c r="I53" i="6"/>
  <c r="I45" i="6"/>
  <c r="I76" i="6"/>
  <c r="J56" i="4"/>
  <c r="E15" i="1" s="1"/>
  <c r="D15" i="1"/>
  <c r="I48" i="6"/>
  <c r="I84" i="6"/>
  <c r="I50" i="6"/>
  <c r="I46" i="6"/>
  <c r="I73" i="6"/>
  <c r="I55" i="6"/>
  <c r="I72" i="6"/>
  <c r="I93" i="6"/>
  <c r="I49" i="6"/>
  <c r="I86" i="6"/>
  <c r="I62" i="6"/>
  <c r="I56" i="6"/>
  <c r="I94" i="6"/>
  <c r="I54" i="6"/>
  <c r="I70" i="6"/>
  <c r="I99" i="6"/>
  <c r="I47" i="6"/>
  <c r="I85" i="6"/>
  <c r="I69" i="6"/>
  <c r="I101" i="6"/>
  <c r="I61" i="6"/>
  <c r="H38" i="5" l="1"/>
  <c r="G47" i="5"/>
  <c r="H47" i="5"/>
  <c r="I47" i="5" s="1"/>
  <c r="G56" i="5"/>
  <c r="H56" i="5"/>
  <c r="I56" i="5" s="1"/>
  <c r="H291" i="6"/>
  <c r="H292" i="6"/>
  <c r="H290" i="6"/>
  <c r="H284" i="6"/>
  <c r="H285" i="6"/>
  <c r="H286" i="6"/>
  <c r="H287" i="6"/>
  <c r="H288" i="6"/>
  <c r="H289" i="6"/>
  <c r="G38" i="5"/>
  <c r="G267" i="6"/>
  <c r="G268" i="6"/>
  <c r="G269" i="6"/>
  <c r="G270" i="6"/>
  <c r="G271" i="6"/>
  <c r="G272" i="6"/>
  <c r="G273" i="6"/>
  <c r="G274" i="6"/>
  <c r="G275" i="6"/>
  <c r="G276" i="6"/>
  <c r="L292" i="6" l="1"/>
  <c r="I38" i="5"/>
  <c r="E20" i="1" s="1"/>
  <c r="D20" i="1"/>
  <c r="H274" i="6"/>
  <c r="I274" i="6" s="1"/>
  <c r="D19" i="1"/>
  <c r="G25" i="5"/>
  <c r="D22" i="1"/>
  <c r="H302" i="6"/>
  <c r="H303" i="6"/>
  <c r="H304" i="6"/>
  <c r="H305" i="6"/>
  <c r="H306" i="6"/>
  <c r="H308" i="6"/>
  <c r="H307" i="6"/>
  <c r="H301" i="6"/>
  <c r="H300" i="6"/>
  <c r="H294" i="6"/>
  <c r="H295" i="6"/>
  <c r="H296" i="6"/>
  <c r="H297" i="6"/>
  <c r="H298" i="6"/>
  <c r="H299" i="6"/>
  <c r="H293" i="6"/>
  <c r="D21" i="1"/>
  <c r="L300" i="6" l="1"/>
  <c r="L308" i="6"/>
  <c r="I25" i="5"/>
  <c r="E19" i="1" s="1"/>
  <c r="E22" i="1"/>
  <c r="E21" i="1"/>
  <c r="G304" i="6" l="1"/>
  <c r="I304" i="6" s="1"/>
  <c r="G305" i="6"/>
  <c r="I305" i="6" s="1"/>
  <c r="G306" i="6"/>
  <c r="I306" i="6" s="1"/>
  <c r="G307" i="6"/>
  <c r="I307" i="6" s="1"/>
  <c r="G308" i="6"/>
  <c r="I308" i="6" s="1"/>
  <c r="G303" i="6"/>
  <c r="I303" i="6" s="1"/>
  <c r="G302" i="6"/>
  <c r="I302" i="6" s="1"/>
  <c r="G301" i="6"/>
  <c r="I301" i="6" s="1"/>
  <c r="M308" i="6" l="1"/>
  <c r="J24" i="2"/>
  <c r="J23" i="2"/>
  <c r="J22" i="2"/>
  <c r="H217" i="6" l="1"/>
  <c r="H219" i="6"/>
  <c r="H221" i="6"/>
  <c r="H223" i="6"/>
  <c r="H225" i="6"/>
  <c r="H227" i="6"/>
  <c r="I227" i="6" s="1"/>
  <c r="H218" i="6"/>
  <c r="H220" i="6"/>
  <c r="H222" i="6"/>
  <c r="H224" i="6"/>
  <c r="H226" i="6"/>
  <c r="H228" i="6"/>
  <c r="I228" i="6" s="1"/>
  <c r="H216" i="6"/>
  <c r="H215" i="6"/>
  <c r="H201" i="6"/>
  <c r="H203" i="6"/>
  <c r="H205" i="6"/>
  <c r="H207" i="6"/>
  <c r="H209" i="6"/>
  <c r="H211" i="6"/>
  <c r="H213" i="6"/>
  <c r="H202" i="6"/>
  <c r="H204" i="6"/>
  <c r="H206" i="6"/>
  <c r="H208" i="6"/>
  <c r="H210" i="6"/>
  <c r="H212" i="6"/>
  <c r="H214" i="6"/>
  <c r="H200" i="6"/>
  <c r="H199" i="6"/>
  <c r="H185" i="6"/>
  <c r="H187" i="6"/>
  <c r="H189" i="6"/>
  <c r="H191" i="6"/>
  <c r="I191" i="6" s="1"/>
  <c r="H193" i="6"/>
  <c r="I193" i="6" s="1"/>
  <c r="H195" i="6"/>
  <c r="H186" i="6"/>
  <c r="H188" i="6"/>
  <c r="H190" i="6"/>
  <c r="H192" i="6"/>
  <c r="H194" i="6"/>
  <c r="H196" i="6"/>
  <c r="H184" i="6"/>
  <c r="H183" i="6"/>
  <c r="H181" i="6"/>
  <c r="H182" i="6"/>
  <c r="H173" i="6"/>
  <c r="H175" i="6"/>
  <c r="H177" i="6"/>
  <c r="H179" i="6"/>
  <c r="H174" i="6"/>
  <c r="H176" i="6"/>
  <c r="H178" i="6"/>
  <c r="H180" i="6"/>
  <c r="H172" i="6"/>
  <c r="H171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I189" i="6" l="1"/>
  <c r="I226" i="6"/>
  <c r="I204" i="6"/>
  <c r="I202" i="6"/>
  <c r="I187" i="6"/>
  <c r="I213" i="6"/>
  <c r="I224" i="6"/>
  <c r="I206" i="6"/>
  <c r="I175" i="6"/>
  <c r="I181" i="6"/>
  <c r="I195" i="6"/>
  <c r="I174" i="6"/>
  <c r="I177" i="6"/>
  <c r="I186" i="6"/>
  <c r="I208" i="6"/>
  <c r="I216" i="6"/>
  <c r="I217" i="6"/>
  <c r="I182" i="6"/>
  <c r="I222" i="6"/>
  <c r="I171" i="6"/>
  <c r="I183" i="6"/>
  <c r="I211" i="6"/>
  <c r="I220" i="6"/>
  <c r="I173" i="6"/>
  <c r="I172" i="6"/>
  <c r="I199" i="6"/>
  <c r="I218" i="6"/>
  <c r="I196" i="6"/>
  <c r="I207" i="6"/>
  <c r="I178" i="6"/>
  <c r="I194" i="6"/>
  <c r="I200" i="6"/>
  <c r="I205" i="6"/>
  <c r="I225" i="6"/>
  <c r="I185" i="6"/>
  <c r="I192" i="6"/>
  <c r="I214" i="6"/>
  <c r="I203" i="6"/>
  <c r="I223" i="6"/>
  <c r="I209" i="6"/>
  <c r="I180" i="6"/>
  <c r="I176" i="6"/>
  <c r="I190" i="6"/>
  <c r="I212" i="6"/>
  <c r="I201" i="6"/>
  <c r="I221" i="6"/>
  <c r="I184" i="6"/>
  <c r="I179" i="6"/>
  <c r="I188" i="6"/>
  <c r="I210" i="6"/>
  <c r="I215" i="6"/>
  <c r="I219" i="6"/>
  <c r="H100" i="6" l="1"/>
  <c r="I100" i="6" s="1"/>
  <c r="H95" i="6"/>
  <c r="I95" i="6" s="1"/>
  <c r="H96" i="6"/>
  <c r="I96" i="6" s="1"/>
  <c r="H97" i="6"/>
  <c r="I97" i="6" s="1"/>
  <c r="H98" i="6"/>
  <c r="I98" i="6" s="1"/>
  <c r="H87" i="6"/>
  <c r="I87" i="6" s="1"/>
  <c r="H88" i="6"/>
  <c r="I88" i="6" s="1"/>
  <c r="H89" i="6"/>
  <c r="I89" i="6" s="1"/>
  <c r="H90" i="6"/>
  <c r="I90" i="6" s="1"/>
  <c r="H91" i="6"/>
  <c r="I91" i="6" s="1"/>
  <c r="H92" i="6"/>
  <c r="I92" i="6" s="1"/>
  <c r="H25" i="6" l="1"/>
  <c r="H26" i="6"/>
  <c r="H27" i="6"/>
  <c r="H28" i="6"/>
  <c r="H23" i="6"/>
  <c r="H24" i="6"/>
  <c r="G24" i="6"/>
  <c r="G23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H170" i="6"/>
  <c r="H168" i="6"/>
  <c r="H154" i="6"/>
  <c r="H156" i="6"/>
  <c r="H158" i="6"/>
  <c r="H160" i="6"/>
  <c r="H162" i="6"/>
  <c r="H164" i="6"/>
  <c r="H166" i="6"/>
  <c r="H152" i="6"/>
  <c r="H138" i="6"/>
  <c r="H140" i="6"/>
  <c r="H142" i="6"/>
  <c r="H144" i="6"/>
  <c r="H146" i="6"/>
  <c r="H148" i="6"/>
  <c r="H150" i="6"/>
  <c r="H136" i="6"/>
  <c r="H134" i="6"/>
  <c r="H122" i="6"/>
  <c r="H124" i="6"/>
  <c r="H126" i="6"/>
  <c r="H128" i="6"/>
  <c r="H130" i="6"/>
  <c r="H132" i="6"/>
  <c r="H120" i="6"/>
  <c r="G120" i="6"/>
  <c r="I138" i="6" l="1"/>
  <c r="I124" i="6"/>
  <c r="I160" i="6"/>
  <c r="I136" i="6"/>
  <c r="I140" i="6"/>
  <c r="I152" i="6"/>
  <c r="I164" i="6"/>
  <c r="I162" i="6"/>
  <c r="I150" i="6"/>
  <c r="I148" i="6"/>
  <c r="I166" i="6"/>
  <c r="I126" i="6"/>
  <c r="I122" i="6"/>
  <c r="I158" i="6"/>
  <c r="I134" i="6"/>
  <c r="I156" i="6"/>
  <c r="I24" i="6"/>
  <c r="I132" i="6"/>
  <c r="I146" i="6"/>
  <c r="I23" i="6"/>
  <c r="I130" i="6"/>
  <c r="I154" i="6"/>
  <c r="I128" i="6"/>
  <c r="I144" i="6"/>
  <c r="I168" i="6"/>
  <c r="I142" i="6"/>
  <c r="I170" i="6"/>
  <c r="I120" i="6"/>
  <c r="G285" i="6" l="1"/>
  <c r="I285" i="6" s="1"/>
  <c r="G286" i="6"/>
  <c r="I286" i="6" s="1"/>
  <c r="G287" i="6"/>
  <c r="I287" i="6" s="1"/>
  <c r="G288" i="6"/>
  <c r="I288" i="6" s="1"/>
  <c r="G289" i="6"/>
  <c r="I289" i="6" s="1"/>
  <c r="G290" i="6"/>
  <c r="I290" i="6" s="1"/>
  <c r="G291" i="6"/>
  <c r="I291" i="6" s="1"/>
  <c r="G292" i="6"/>
  <c r="I292" i="6" s="1"/>
  <c r="G284" i="6"/>
  <c r="I284" i="6" s="1"/>
  <c r="M292" i="6" l="1"/>
  <c r="I30" i="2"/>
  <c r="D14" i="1" s="1"/>
  <c r="D25" i="1" s="1"/>
  <c r="H169" i="6"/>
  <c r="I169" i="6" s="1"/>
  <c r="H167" i="6"/>
  <c r="I167" i="6" s="1"/>
  <c r="H153" i="6"/>
  <c r="I153" i="6" s="1"/>
  <c r="H155" i="6"/>
  <c r="I155" i="6" s="1"/>
  <c r="H157" i="6"/>
  <c r="I157" i="6" s="1"/>
  <c r="H159" i="6"/>
  <c r="I159" i="6" s="1"/>
  <c r="H161" i="6"/>
  <c r="I161" i="6" s="1"/>
  <c r="H163" i="6"/>
  <c r="I163" i="6" s="1"/>
  <c r="H165" i="6"/>
  <c r="I165" i="6" s="1"/>
  <c r="H151" i="6"/>
  <c r="I151" i="6" s="1"/>
  <c r="H137" i="6"/>
  <c r="I137" i="6" s="1"/>
  <c r="H139" i="6"/>
  <c r="I139" i="6" s="1"/>
  <c r="H141" i="6"/>
  <c r="I141" i="6" s="1"/>
  <c r="H143" i="6"/>
  <c r="I143" i="6" s="1"/>
  <c r="H145" i="6"/>
  <c r="I145" i="6" s="1"/>
  <c r="H147" i="6"/>
  <c r="I147" i="6" s="1"/>
  <c r="H149" i="6"/>
  <c r="I149" i="6" s="1"/>
  <c r="H135" i="6"/>
  <c r="I135" i="6" s="1"/>
  <c r="G121" i="6"/>
  <c r="H121" i="6"/>
  <c r="H123" i="6"/>
  <c r="I123" i="6" s="1"/>
  <c r="H125" i="6"/>
  <c r="I125" i="6" s="1"/>
  <c r="H127" i="6"/>
  <c r="I127" i="6" s="1"/>
  <c r="H129" i="6"/>
  <c r="I129" i="6" s="1"/>
  <c r="H131" i="6"/>
  <c r="I131" i="6" s="1"/>
  <c r="H133" i="6"/>
  <c r="I133" i="6" s="1"/>
  <c r="H119" i="6"/>
  <c r="L242" i="6" l="1"/>
  <c r="J53" i="7"/>
  <c r="E17" i="1" s="1"/>
  <c r="I121" i="6"/>
  <c r="G119" i="6" l="1"/>
  <c r="I119" i="6" s="1"/>
  <c r="M242" i="6" s="1"/>
  <c r="H276" i="6" l="1"/>
  <c r="H277" i="6"/>
  <c r="H275" i="6"/>
  <c r="H273" i="6"/>
  <c r="I273" i="6" s="1"/>
  <c r="G277" i="6"/>
  <c r="G293" i="6"/>
  <c r="I293" i="6" s="1"/>
  <c r="G294" i="6"/>
  <c r="I294" i="6" s="1"/>
  <c r="G295" i="6"/>
  <c r="I295" i="6" s="1"/>
  <c r="G296" i="6"/>
  <c r="I296" i="6" s="1"/>
  <c r="G297" i="6"/>
  <c r="I297" i="6" s="1"/>
  <c r="G298" i="6"/>
  <c r="I298" i="6" s="1"/>
  <c r="G299" i="6"/>
  <c r="I299" i="6" s="1"/>
  <c r="G300" i="6"/>
  <c r="I300" i="6" s="1"/>
  <c r="I277" i="6" l="1"/>
  <c r="I275" i="6"/>
  <c r="M300" i="6"/>
  <c r="I276" i="6"/>
  <c r="H81" i="6"/>
  <c r="I81" i="6" s="1"/>
  <c r="H82" i="6"/>
  <c r="I82" i="6" s="1"/>
  <c r="H80" i="6"/>
  <c r="I80" i="6" s="1"/>
  <c r="H79" i="6"/>
  <c r="I79" i="6" s="1"/>
  <c r="H83" i="6" l="1"/>
  <c r="I83" i="6" s="1"/>
  <c r="H71" i="6"/>
  <c r="I71" i="6" s="1"/>
  <c r="H74" i="6"/>
  <c r="I74" i="6" s="1"/>
  <c r="H75" i="6"/>
  <c r="I75" i="6" s="1"/>
  <c r="H22" i="6"/>
  <c r="G37" i="6"/>
  <c r="I37" i="6" s="1"/>
  <c r="H15" i="2"/>
  <c r="J15" i="2" s="1"/>
  <c r="H9" i="2"/>
  <c r="J9" i="2" s="1"/>
  <c r="G15" i="6"/>
  <c r="G9" i="6"/>
  <c r="H15" i="6"/>
  <c r="H9" i="6"/>
  <c r="I29" i="2"/>
  <c r="H5" i="6"/>
  <c r="H6" i="6"/>
  <c r="H7" i="6"/>
  <c r="H8" i="6"/>
  <c r="H10" i="6"/>
  <c r="H11" i="6"/>
  <c r="H12" i="6"/>
  <c r="H13" i="6"/>
  <c r="H14" i="6"/>
  <c r="H16" i="6"/>
  <c r="H17" i="6"/>
  <c r="H18" i="6"/>
  <c r="H19" i="6"/>
  <c r="H20" i="6"/>
  <c r="H21" i="6"/>
  <c r="H4" i="6"/>
  <c r="G28" i="6"/>
  <c r="I28" i="6" s="1"/>
  <c r="G27" i="6"/>
  <c r="I27" i="6" s="1"/>
  <c r="G26" i="6"/>
  <c r="I26" i="6" s="1"/>
  <c r="G25" i="6"/>
  <c r="I25" i="6" s="1"/>
  <c r="G22" i="6"/>
  <c r="G21" i="6"/>
  <c r="G20" i="6"/>
  <c r="G19" i="6"/>
  <c r="G18" i="6"/>
  <c r="G17" i="6"/>
  <c r="G16" i="6"/>
  <c r="G14" i="6"/>
  <c r="G13" i="6"/>
  <c r="G12" i="6"/>
  <c r="G11" i="6"/>
  <c r="G10" i="6"/>
  <c r="G8" i="6"/>
  <c r="G7" i="6"/>
  <c r="G6" i="6"/>
  <c r="G5" i="6"/>
  <c r="G4" i="6"/>
  <c r="H28" i="2"/>
  <c r="J28" i="2" s="1"/>
  <c r="H27" i="2"/>
  <c r="J27" i="2" s="1"/>
  <c r="I19" i="6" l="1"/>
  <c r="I20" i="6"/>
  <c r="I16" i="6"/>
  <c r="I10" i="6"/>
  <c r="I21" i="6"/>
  <c r="I17" i="6"/>
  <c r="I11" i="6"/>
  <c r="I22" i="6"/>
  <c r="I18" i="6"/>
  <c r="I13" i="6"/>
  <c r="I14" i="6"/>
  <c r="I5" i="6"/>
  <c r="I6" i="6"/>
  <c r="I7" i="6"/>
  <c r="I8" i="6"/>
  <c r="I12" i="6"/>
  <c r="I15" i="6"/>
  <c r="I9" i="6"/>
  <c r="I4" i="6"/>
  <c r="H57" i="6" l="1"/>
  <c r="I57" i="6" s="1"/>
  <c r="H59" i="6"/>
  <c r="I59" i="6" s="1"/>
  <c r="H58" i="6"/>
  <c r="I58" i="6" s="1"/>
  <c r="H60" i="6"/>
  <c r="I60" i="6" s="1"/>
  <c r="H39" i="6"/>
  <c r="H40" i="6"/>
  <c r="H41" i="6"/>
  <c r="H30" i="6"/>
  <c r="H31" i="6"/>
  <c r="I31" i="6" s="1"/>
  <c r="H32" i="6"/>
  <c r="I32" i="6" s="1"/>
  <c r="H33" i="6"/>
  <c r="I33" i="6" s="1"/>
  <c r="H34" i="6"/>
  <c r="H35" i="6"/>
  <c r="H36" i="6"/>
  <c r="H29" i="6"/>
  <c r="H268" i="6"/>
  <c r="I268" i="6" s="1"/>
  <c r="H269" i="6"/>
  <c r="I269" i="6" s="1"/>
  <c r="H270" i="6"/>
  <c r="I270" i="6" s="1"/>
  <c r="H271" i="6"/>
  <c r="I271" i="6" s="1"/>
  <c r="H272" i="6"/>
  <c r="H267" i="6"/>
  <c r="G40" i="6"/>
  <c r="G29" i="6"/>
  <c r="G41" i="6"/>
  <c r="G30" i="6"/>
  <c r="G31" i="6"/>
  <c r="G32" i="6"/>
  <c r="G36" i="6"/>
  <c r="G34" i="6"/>
  <c r="G35" i="6"/>
  <c r="G42" i="6"/>
  <c r="I42" i="6" s="1"/>
  <c r="G43" i="6"/>
  <c r="I43" i="6" s="1"/>
  <c r="G44" i="6"/>
  <c r="I44" i="6" s="1"/>
  <c r="G38" i="6"/>
  <c r="I38" i="6" s="1"/>
  <c r="G39" i="6"/>
  <c r="L281" i="6" l="1"/>
  <c r="I309" i="6"/>
  <c r="H3" i="6"/>
  <c r="I34" i="6"/>
  <c r="I267" i="6"/>
  <c r="I272" i="6"/>
  <c r="I30" i="6"/>
  <c r="I40" i="6"/>
  <c r="I39" i="6"/>
  <c r="I41" i="6"/>
  <c r="I36" i="6"/>
  <c r="I35" i="6"/>
  <c r="L102" i="6"/>
  <c r="I29" i="6"/>
  <c r="H4" i="2"/>
  <c r="J4" i="2" s="1"/>
  <c r="H5" i="2"/>
  <c r="J5" i="2" s="1"/>
  <c r="H6" i="2"/>
  <c r="J6" i="2" s="1"/>
  <c r="H7" i="2"/>
  <c r="J7" i="2" s="1"/>
  <c r="H8" i="2"/>
  <c r="J8" i="2" s="1"/>
  <c r="H10" i="2"/>
  <c r="J10" i="2" s="1"/>
  <c r="H11" i="2"/>
  <c r="J11" i="2" s="1"/>
  <c r="H12" i="2"/>
  <c r="J12" i="2" s="1"/>
  <c r="H13" i="2"/>
  <c r="J13" i="2" s="1"/>
  <c r="H14" i="2"/>
  <c r="J14" i="2" s="1"/>
  <c r="H25" i="2"/>
  <c r="J25" i="2" s="1"/>
  <c r="H26" i="2"/>
  <c r="J26" i="2" s="1"/>
  <c r="H16" i="2"/>
  <c r="M281" i="6" l="1"/>
  <c r="I310" i="6"/>
  <c r="M102" i="6"/>
  <c r="J16" i="2"/>
  <c r="J18" i="2"/>
  <c r="J19" i="2"/>
  <c r="J20" i="2"/>
  <c r="J21" i="2"/>
  <c r="J17" i="2"/>
  <c r="I311" i="6" l="1"/>
  <c r="I312" i="6" s="1"/>
  <c r="J31" i="2"/>
  <c r="J32" i="2" s="1"/>
  <c r="J33" i="2" s="1"/>
  <c r="E14" i="1" l="1"/>
  <c r="F26" i="1" s="1"/>
  <c r="F27" i="1" l="1"/>
  <c r="F28" i="1" l="1"/>
</calcChain>
</file>

<file path=xl/sharedStrings.xml><?xml version="1.0" encoding="utf-8"?>
<sst xmlns="http://schemas.openxmlformats.org/spreadsheetml/2006/main" count="1134" uniqueCount="429">
  <si>
    <t>消費税</t>
    <rPh sb="0" eb="3">
      <t>ショウヒゼイ</t>
    </rPh>
    <phoneticPr fontId="3"/>
  </si>
  <si>
    <t>F</t>
    <phoneticPr fontId="2"/>
  </si>
  <si>
    <t>3色</t>
    <rPh sb="1" eb="2">
      <t>ショク</t>
    </rPh>
    <phoneticPr fontId="2"/>
  </si>
  <si>
    <t>かご</t>
    <phoneticPr fontId="2"/>
  </si>
  <si>
    <t>錆</t>
    <rPh sb="0" eb="1">
      <t>サビ</t>
    </rPh>
    <phoneticPr fontId="2"/>
  </si>
  <si>
    <t>牛乳</t>
    <rPh sb="0" eb="2">
      <t>ギュウニュウ</t>
    </rPh>
    <phoneticPr fontId="2"/>
  </si>
  <si>
    <t>シアン</t>
    <phoneticPr fontId="2"/>
  </si>
  <si>
    <t>しましま</t>
    <phoneticPr fontId="2"/>
  </si>
  <si>
    <t>サーモン</t>
    <phoneticPr fontId="2"/>
  </si>
  <si>
    <t>ペアバッグ</t>
    <phoneticPr fontId="2"/>
  </si>
  <si>
    <t>B-3-9</t>
    <phoneticPr fontId="2"/>
  </si>
  <si>
    <t>ベージュ</t>
    <phoneticPr fontId="2"/>
  </si>
  <si>
    <t>M</t>
    <phoneticPr fontId="2"/>
  </si>
  <si>
    <t>S</t>
    <phoneticPr fontId="2"/>
  </si>
  <si>
    <t>お抱えバッグ</t>
    <rPh sb="1" eb="2">
      <t>カカ</t>
    </rPh>
    <phoneticPr fontId="2"/>
  </si>
  <si>
    <t>B-2-3</t>
    <phoneticPr fontId="2"/>
  </si>
  <si>
    <t>EC-1-5</t>
    <phoneticPr fontId="2"/>
  </si>
  <si>
    <t>EC-1-4</t>
    <phoneticPr fontId="2"/>
  </si>
  <si>
    <t>金額</t>
    <rPh sb="0" eb="2">
      <t>キンガク</t>
    </rPh>
    <phoneticPr fontId="2"/>
  </si>
  <si>
    <t>数量</t>
    <rPh sb="0" eb="2">
      <t>スウリョウ</t>
    </rPh>
    <phoneticPr fontId="2"/>
  </si>
  <si>
    <t>卸値　　（60％）</t>
    <rPh sb="0" eb="1">
      <t>オロ</t>
    </rPh>
    <rPh sb="1" eb="2">
      <t>ネ</t>
    </rPh>
    <phoneticPr fontId="2"/>
  </si>
  <si>
    <t>上代　　（税抜）</t>
    <rPh sb="0" eb="2">
      <t>ジョウダイ</t>
    </rPh>
    <rPh sb="6" eb="7">
      <t>ヌ</t>
    </rPh>
    <phoneticPr fontId="2"/>
  </si>
  <si>
    <t>サイズ</t>
    <phoneticPr fontId="2"/>
  </si>
  <si>
    <t>商品名</t>
    <rPh sb="0" eb="3">
      <t>ショウヒンメイ</t>
    </rPh>
    <phoneticPr fontId="2"/>
  </si>
  <si>
    <t>品番</t>
    <rPh sb="0" eb="2">
      <t>ヒンバン</t>
    </rPh>
    <phoneticPr fontId="2"/>
  </si>
  <si>
    <t>羽</t>
    <rPh sb="0" eb="1">
      <t>ハネ</t>
    </rPh>
    <phoneticPr fontId="2"/>
  </si>
  <si>
    <t>T-1-7</t>
    <phoneticPr fontId="2"/>
  </si>
  <si>
    <t>PH-1-11</t>
    <phoneticPr fontId="2"/>
  </si>
  <si>
    <t>ご注文数</t>
    <rPh sb="1" eb="4">
      <t>チュウモンスウ</t>
    </rPh>
    <phoneticPr fontId="2"/>
  </si>
  <si>
    <t>帽子色</t>
    <rPh sb="0" eb="2">
      <t>ボウシ</t>
    </rPh>
    <rPh sb="2" eb="3">
      <t>イロ</t>
    </rPh>
    <phoneticPr fontId="2"/>
  </si>
  <si>
    <t>上代    　　　（税抜）</t>
    <rPh sb="0" eb="2">
      <t>ジョウダイ</t>
    </rPh>
    <rPh sb="11" eb="12">
      <t>ヌ</t>
    </rPh>
    <phoneticPr fontId="2"/>
  </si>
  <si>
    <t>ブラック</t>
    <phoneticPr fontId="2"/>
  </si>
  <si>
    <t>￥</t>
    <phoneticPr fontId="3"/>
  </si>
  <si>
    <t>QTY</t>
    <phoneticPr fontId="2"/>
  </si>
  <si>
    <t>B</t>
    <phoneticPr fontId="2"/>
  </si>
  <si>
    <t>バリエーション</t>
    <phoneticPr fontId="2"/>
  </si>
  <si>
    <t>コットンタイプ</t>
    <phoneticPr fontId="2"/>
  </si>
  <si>
    <t>ハーフエリカラ</t>
    <phoneticPr fontId="2"/>
  </si>
  <si>
    <t>タオルタイプ</t>
    <phoneticPr fontId="2"/>
  </si>
  <si>
    <t>O R D E R   S H E E T</t>
    <phoneticPr fontId="2"/>
  </si>
  <si>
    <t>バリエーション</t>
    <phoneticPr fontId="2"/>
  </si>
  <si>
    <t>合計数</t>
    <rPh sb="0" eb="3">
      <t>ゴウケイスウ</t>
    </rPh>
    <phoneticPr fontId="2"/>
  </si>
  <si>
    <t>JAN</t>
    <phoneticPr fontId="2"/>
  </si>
  <si>
    <t>黒ドット</t>
  </si>
  <si>
    <t>マルチ</t>
  </si>
  <si>
    <t>黄色い実</t>
    <rPh sb="0" eb="2">
      <t>キイロ</t>
    </rPh>
    <rPh sb="3" eb="4">
      <t>ミ</t>
    </rPh>
    <phoneticPr fontId="5"/>
  </si>
  <si>
    <t>赤い花</t>
    <rPh sb="0" eb="1">
      <t>アカ</t>
    </rPh>
    <rPh sb="2" eb="3">
      <t>ハナ</t>
    </rPh>
    <phoneticPr fontId="5"/>
  </si>
  <si>
    <t>白青の小花</t>
    <rPh sb="0" eb="1">
      <t>シロ</t>
    </rPh>
    <rPh sb="1" eb="2">
      <t>アオ</t>
    </rPh>
    <rPh sb="3" eb="5">
      <t>コバナ</t>
    </rPh>
    <phoneticPr fontId="5"/>
  </si>
  <si>
    <t>ロンスト花</t>
    <rPh sb="4" eb="5">
      <t>ハナ</t>
    </rPh>
    <phoneticPr fontId="5"/>
  </si>
  <si>
    <t>オレスト花</t>
    <rPh sb="4" eb="5">
      <t>ハナ</t>
    </rPh>
    <phoneticPr fontId="5"/>
  </si>
  <si>
    <t>ピンクブラシ</t>
  </si>
  <si>
    <t>カナリア</t>
  </si>
  <si>
    <t>カラフルBD</t>
  </si>
  <si>
    <t>ショートケーキ</t>
  </si>
  <si>
    <t>イチゴケーキ</t>
  </si>
  <si>
    <t>ろうそく</t>
  </si>
  <si>
    <t>HAPPYHAPPY</t>
  </si>
  <si>
    <t>おめじい</t>
  </si>
  <si>
    <t>おめばあ</t>
  </si>
  <si>
    <t>BANANA-DOT</t>
  </si>
  <si>
    <t>BANANA-BOR</t>
  </si>
  <si>
    <t>MINT-DOT</t>
  </si>
  <si>
    <t>MINT-BOR</t>
  </si>
  <si>
    <t>PINK-DOT</t>
  </si>
  <si>
    <t>PINK-BOR</t>
  </si>
  <si>
    <t>TOMATO-DOT</t>
  </si>
  <si>
    <t>TOMATO-BOR</t>
  </si>
  <si>
    <t>GRASS-DOT</t>
  </si>
  <si>
    <t>GRASS-BOR</t>
  </si>
  <si>
    <t>YELLOW-DOT</t>
  </si>
  <si>
    <t>BLACK-BOR</t>
  </si>
  <si>
    <t>lots of BESS</t>
  </si>
  <si>
    <t>B＆W-STRIPE</t>
  </si>
  <si>
    <t>LEMON-STRIPE</t>
  </si>
  <si>
    <t>草</t>
    <rPh sb="0" eb="1">
      <t>クサ</t>
    </rPh>
    <phoneticPr fontId="5"/>
  </si>
  <si>
    <t>ターコイズ</t>
  </si>
  <si>
    <t>GREY</t>
    <phoneticPr fontId="4"/>
  </si>
  <si>
    <t>ORANGE</t>
    <phoneticPr fontId="4"/>
  </si>
  <si>
    <t>MINT</t>
    <phoneticPr fontId="4"/>
  </si>
  <si>
    <t>BLUE 
PISTACHIO</t>
    <phoneticPr fontId="4"/>
  </si>
  <si>
    <t>LEMON</t>
    <phoneticPr fontId="4"/>
  </si>
  <si>
    <t>LAVENDER</t>
    <phoneticPr fontId="4"/>
  </si>
  <si>
    <t>BLACK WHITE</t>
    <phoneticPr fontId="4"/>
  </si>
  <si>
    <t>BLUE PISTACHIO</t>
    <phoneticPr fontId="4"/>
  </si>
  <si>
    <t>帽子柄</t>
    <rPh sb="0" eb="2">
      <t>ボウシ</t>
    </rPh>
    <rPh sb="2" eb="3">
      <t>ガラ</t>
    </rPh>
    <phoneticPr fontId="2"/>
  </si>
  <si>
    <t>青い鳥2</t>
    <rPh sb="0" eb="1">
      <t>アオ</t>
    </rPh>
    <rPh sb="2" eb="3">
      <t>トリ</t>
    </rPh>
    <phoneticPr fontId="3"/>
  </si>
  <si>
    <t>キツツキ</t>
    <phoneticPr fontId="3"/>
  </si>
  <si>
    <t>インコ2</t>
    <phoneticPr fontId="3"/>
  </si>
  <si>
    <t>ペンタ</t>
    <phoneticPr fontId="3"/>
  </si>
  <si>
    <t>トロピカル</t>
    <phoneticPr fontId="3"/>
  </si>
  <si>
    <t>ピサ</t>
    <phoneticPr fontId="3"/>
  </si>
  <si>
    <t>ゴマサーモン</t>
  </si>
  <si>
    <t>ブランカ</t>
    <phoneticPr fontId="3"/>
  </si>
  <si>
    <t>エジプト</t>
  </si>
  <si>
    <t>ジュフィ</t>
    <phoneticPr fontId="3"/>
  </si>
  <si>
    <t>花々</t>
    <rPh sb="0" eb="2">
      <t>ハナバナ</t>
    </rPh>
    <phoneticPr fontId="2"/>
  </si>
  <si>
    <t>パチシロ</t>
    <phoneticPr fontId="3"/>
  </si>
  <si>
    <t>パチクリ</t>
    <phoneticPr fontId="3"/>
  </si>
  <si>
    <t>パチパポ</t>
    <phoneticPr fontId="3"/>
  </si>
  <si>
    <t>クロ</t>
    <phoneticPr fontId="3"/>
  </si>
  <si>
    <t>パポ</t>
    <phoneticPr fontId="3"/>
  </si>
  <si>
    <t>モモ</t>
    <phoneticPr fontId="3"/>
  </si>
  <si>
    <t>ミド</t>
    <phoneticPr fontId="3"/>
  </si>
  <si>
    <t>モモ</t>
  </si>
  <si>
    <t>クロ</t>
  </si>
  <si>
    <t>インコ2</t>
  </si>
  <si>
    <t>ブランカ</t>
  </si>
  <si>
    <t>ジュフィ</t>
  </si>
  <si>
    <t>PIYO</t>
    <phoneticPr fontId="2"/>
  </si>
  <si>
    <t>キイ</t>
    <phoneticPr fontId="3"/>
  </si>
  <si>
    <t>インコ</t>
    <phoneticPr fontId="3"/>
  </si>
  <si>
    <t>ハシボゾ</t>
    <phoneticPr fontId="3"/>
  </si>
  <si>
    <t>キョロ</t>
    <phoneticPr fontId="3"/>
  </si>
  <si>
    <t>花々</t>
    <rPh sb="0" eb="2">
      <t>ハナバナ</t>
    </rPh>
    <phoneticPr fontId="3"/>
  </si>
  <si>
    <t>羽</t>
    <rPh sb="0" eb="1">
      <t>ハネ</t>
    </rPh>
    <phoneticPr fontId="3"/>
  </si>
  <si>
    <t>ゴマサーモン</t>
    <phoneticPr fontId="3"/>
  </si>
  <si>
    <t>ターコイズ</t>
    <phoneticPr fontId="3"/>
  </si>
  <si>
    <t>エジプト</t>
    <phoneticPr fontId="3"/>
  </si>
  <si>
    <t>GAUGAUBONE</t>
    <phoneticPr fontId="3"/>
  </si>
  <si>
    <t>GAUGAUBONE</t>
    <phoneticPr fontId="2"/>
  </si>
  <si>
    <t>T-2-8</t>
    <phoneticPr fontId="2"/>
  </si>
  <si>
    <t>THE RIBON</t>
    <phoneticPr fontId="2"/>
  </si>
  <si>
    <t>SALMON-DOT</t>
  </si>
  <si>
    <t>SALMON-DOT</t>
    <phoneticPr fontId="3"/>
  </si>
  <si>
    <t>SALMON-BOR</t>
  </si>
  <si>
    <t>SALMON-BOR</t>
    <phoneticPr fontId="3"/>
  </si>
  <si>
    <t>LAVENDER-DOT</t>
  </si>
  <si>
    <t>LAVENDER-DOT</t>
    <phoneticPr fontId="3"/>
  </si>
  <si>
    <t>LAVENDER-BOR</t>
    <phoneticPr fontId="3"/>
  </si>
  <si>
    <t>黄色い実</t>
    <rPh sb="0" eb="2">
      <t>キイロ</t>
    </rPh>
    <rPh sb="3" eb="4">
      <t>ミ</t>
    </rPh>
    <phoneticPr fontId="6"/>
  </si>
  <si>
    <t>赤い花</t>
    <rPh sb="0" eb="1">
      <t>アカ</t>
    </rPh>
    <rPh sb="2" eb="3">
      <t>ハナ</t>
    </rPh>
    <phoneticPr fontId="6"/>
  </si>
  <si>
    <t>白青の小花</t>
    <rPh sb="0" eb="1">
      <t>シロ</t>
    </rPh>
    <rPh sb="1" eb="2">
      <t>アオ</t>
    </rPh>
    <rPh sb="3" eb="5">
      <t>コバナ</t>
    </rPh>
    <phoneticPr fontId="6"/>
  </si>
  <si>
    <t>ロンスト花</t>
    <rPh sb="4" eb="5">
      <t>ハナ</t>
    </rPh>
    <phoneticPr fontId="6"/>
  </si>
  <si>
    <t>オレスト花</t>
    <rPh sb="4" eb="5">
      <t>ハナ</t>
    </rPh>
    <phoneticPr fontId="6"/>
  </si>
  <si>
    <t>pattern</t>
    <phoneticPr fontId="2"/>
  </si>
  <si>
    <t>TR-1-12</t>
  </si>
  <si>
    <t>THE RIBON</t>
    <phoneticPr fontId="3"/>
  </si>
  <si>
    <t>小計</t>
    <rPh sb="0" eb="2">
      <t>ショウケイ</t>
    </rPh>
    <phoneticPr fontId="2"/>
  </si>
  <si>
    <t>合計</t>
    <rPh sb="0" eb="2">
      <t>ゴウケイ</t>
    </rPh>
    <phoneticPr fontId="2"/>
  </si>
  <si>
    <t>卸値（60％）</t>
    <rPh sb="0" eb="1">
      <t>オロ</t>
    </rPh>
    <rPh sb="1" eb="2">
      <t>ネ</t>
    </rPh>
    <phoneticPr fontId="2"/>
  </si>
  <si>
    <t>上代</t>
    <rPh sb="0" eb="2">
      <t>ジョウダイ</t>
    </rPh>
    <phoneticPr fontId="2"/>
  </si>
  <si>
    <t>金額</t>
    <rPh sb="0" eb="2">
      <t>キンガク</t>
    </rPh>
    <phoneticPr fontId="3"/>
  </si>
  <si>
    <t>HYOTAMAN</t>
    <phoneticPr fontId="2"/>
  </si>
  <si>
    <t>T-4-13</t>
    <phoneticPr fontId="3"/>
  </si>
  <si>
    <t>HYOTAMAN</t>
    <phoneticPr fontId="3"/>
  </si>
  <si>
    <t>BEST</t>
    <phoneticPr fontId="7"/>
  </si>
  <si>
    <t xml:space="preserve">  PIYO</t>
    <phoneticPr fontId="2"/>
  </si>
  <si>
    <t>パチパポ</t>
    <phoneticPr fontId="2"/>
  </si>
  <si>
    <t>パチシロ</t>
    <phoneticPr fontId="2"/>
  </si>
  <si>
    <t>パチクリ</t>
    <phoneticPr fontId="2"/>
  </si>
  <si>
    <t>キョロ</t>
    <phoneticPr fontId="2"/>
  </si>
  <si>
    <t>ペンタ</t>
    <phoneticPr fontId="2"/>
  </si>
  <si>
    <t>トロピカル</t>
    <phoneticPr fontId="2"/>
  </si>
  <si>
    <t>ピサ</t>
    <phoneticPr fontId="2"/>
  </si>
  <si>
    <t>インコ</t>
    <phoneticPr fontId="2"/>
  </si>
  <si>
    <t>キツツキ</t>
    <phoneticPr fontId="2"/>
  </si>
  <si>
    <t>青い鳥2</t>
    <rPh sb="0" eb="1">
      <t>アオ</t>
    </rPh>
    <rPh sb="2" eb="3">
      <t>トリ</t>
    </rPh>
    <phoneticPr fontId="2"/>
  </si>
  <si>
    <t>ハシボゾ</t>
    <phoneticPr fontId="2"/>
  </si>
  <si>
    <t>キイ</t>
    <phoneticPr fontId="2"/>
  </si>
  <si>
    <t>ミド</t>
    <phoneticPr fontId="2"/>
  </si>
  <si>
    <t>パポ</t>
    <phoneticPr fontId="2"/>
  </si>
  <si>
    <t xml:space="preserve">  THE RIBON</t>
    <phoneticPr fontId="2"/>
  </si>
  <si>
    <t xml:space="preserve">  POMPOMHAT</t>
    <phoneticPr fontId="2"/>
  </si>
  <si>
    <t>ピンクブラシ</t>
    <phoneticPr fontId="6"/>
  </si>
  <si>
    <t>COLORFUL-grain</t>
    <phoneticPr fontId="6"/>
  </si>
  <si>
    <t>YELLOW-TRI</t>
    <phoneticPr fontId="6"/>
  </si>
  <si>
    <t>RADISH-TRI</t>
    <phoneticPr fontId="6"/>
  </si>
  <si>
    <t>GRASS-TRI</t>
    <phoneticPr fontId="6"/>
  </si>
  <si>
    <t>SALMON-DOT</t>
    <phoneticPr fontId="6"/>
  </si>
  <si>
    <t>SALMON-BOR</t>
    <phoneticPr fontId="6"/>
  </si>
  <si>
    <t>MINT-DOT</t>
    <phoneticPr fontId="6"/>
  </si>
  <si>
    <t>MINT-BOR</t>
    <phoneticPr fontId="6"/>
  </si>
  <si>
    <t>BANANA-DOT</t>
    <phoneticPr fontId="6"/>
  </si>
  <si>
    <t>LAVENDER-DOT</t>
    <phoneticPr fontId="6"/>
  </si>
  <si>
    <t>TOMATO-DOT</t>
    <phoneticPr fontId="6"/>
  </si>
  <si>
    <t>PINK-BOR</t>
    <phoneticPr fontId="6"/>
  </si>
  <si>
    <t>lots of BESS</t>
    <phoneticPr fontId="6"/>
  </si>
  <si>
    <t>HOT PINK</t>
    <phoneticPr fontId="4"/>
  </si>
  <si>
    <t>ブル</t>
    <phoneticPr fontId="2"/>
  </si>
  <si>
    <t>S</t>
    <phoneticPr fontId="3"/>
  </si>
  <si>
    <t>M</t>
    <phoneticPr fontId="3"/>
  </si>
  <si>
    <t>GOODS</t>
    <phoneticPr fontId="2"/>
  </si>
  <si>
    <t>こちらのシートのご記入は不要です。</t>
    <rPh sb="9" eb="11">
      <t>キニュウ</t>
    </rPh>
    <rPh sb="12" eb="14">
      <t>フヨウ</t>
    </rPh>
    <phoneticPr fontId="2"/>
  </si>
  <si>
    <t>ご注文の数量を記入してください。</t>
    <phoneticPr fontId="2"/>
  </si>
  <si>
    <t>グッズ、POM、RIBON、おもちゃ、それぞれのシートの太枠に、</t>
    <phoneticPr fontId="2"/>
  </si>
  <si>
    <t>シロクロST</t>
  </si>
  <si>
    <t>シロクロST</t>
    <phoneticPr fontId="2"/>
  </si>
  <si>
    <t>クリアオST</t>
  </si>
  <si>
    <t>クリアオST</t>
    <phoneticPr fontId="2"/>
  </si>
  <si>
    <t>ピンクケーキ</t>
  </si>
  <si>
    <t>ミントケーキ</t>
  </si>
  <si>
    <t>サクランボケーキ</t>
  </si>
  <si>
    <t>ウォーリーBD</t>
  </si>
  <si>
    <t>マルチボーダー</t>
  </si>
  <si>
    <t>クリミド</t>
  </si>
  <si>
    <t>ミンパポ</t>
  </si>
  <si>
    <t>ミドピン</t>
  </si>
  <si>
    <t>ベーオレ</t>
  </si>
  <si>
    <t>黄色い実</t>
    <rPh sb="0" eb="2">
      <t>キイロ</t>
    </rPh>
    <rPh sb="3" eb="4">
      <t>ミ</t>
    </rPh>
    <phoneticPr fontId="9"/>
  </si>
  <si>
    <t>白青の小花</t>
    <rPh sb="0" eb="1">
      <t>シロ</t>
    </rPh>
    <rPh sb="1" eb="2">
      <t>アオ</t>
    </rPh>
    <rPh sb="3" eb="5">
      <t>コバナ</t>
    </rPh>
    <phoneticPr fontId="9"/>
  </si>
  <si>
    <t>アリッサム</t>
  </si>
  <si>
    <t>ロンスト花</t>
    <rPh sb="4" eb="5">
      <t>ハナ</t>
    </rPh>
    <phoneticPr fontId="9"/>
  </si>
  <si>
    <t>オレスト花</t>
    <rPh sb="4" eb="5">
      <t>ハナ</t>
    </rPh>
    <phoneticPr fontId="9"/>
  </si>
  <si>
    <t>アカピンST</t>
  </si>
  <si>
    <t>MIXチェック</t>
  </si>
  <si>
    <t>赤チェック</t>
    <rPh sb="0" eb="1">
      <t>アカ</t>
    </rPh>
    <phoneticPr fontId="6"/>
  </si>
  <si>
    <t>青チェック</t>
    <rPh sb="0" eb="1">
      <t>アオ</t>
    </rPh>
    <phoneticPr fontId="6"/>
  </si>
  <si>
    <t>1ハート</t>
  </si>
  <si>
    <t>23ハート</t>
  </si>
  <si>
    <t>BLUE ハート</t>
  </si>
  <si>
    <t>MINT ハート</t>
  </si>
  <si>
    <t>ハートKING</t>
  </si>
  <si>
    <t>ハートQUEEN</t>
  </si>
  <si>
    <t>LAVENDER-BOR</t>
  </si>
  <si>
    <t>サーカス</t>
  </si>
  <si>
    <t>カラフルドット</t>
    <phoneticPr fontId="2"/>
  </si>
  <si>
    <t>赤青ドット</t>
    <rPh sb="0" eb="1">
      <t>アカ</t>
    </rPh>
    <rPh sb="1" eb="2">
      <t>アオ</t>
    </rPh>
    <phoneticPr fontId="6"/>
  </si>
  <si>
    <t>ラムネドット</t>
  </si>
  <si>
    <t>草</t>
    <rPh sb="0" eb="1">
      <t>クサ</t>
    </rPh>
    <phoneticPr fontId="9"/>
  </si>
  <si>
    <t>にじ</t>
  </si>
  <si>
    <t>赤青ドット</t>
  </si>
  <si>
    <t>カラフルドット</t>
    <phoneticPr fontId="3"/>
  </si>
  <si>
    <t>ミドキミST</t>
    <phoneticPr fontId="2"/>
  </si>
  <si>
    <t>ミドキミST</t>
    <phoneticPr fontId="3"/>
  </si>
  <si>
    <t>クリミド</t>
    <phoneticPr fontId="2"/>
  </si>
  <si>
    <t>ミンパポ</t>
    <phoneticPr fontId="2"/>
  </si>
  <si>
    <t>クリミド</t>
    <phoneticPr fontId="3"/>
  </si>
  <si>
    <t>ミンパポ</t>
    <phoneticPr fontId="3"/>
  </si>
  <si>
    <t>ミズシマ</t>
    <phoneticPr fontId="2"/>
  </si>
  <si>
    <t>さくらんぼケーキ</t>
    <phoneticPr fontId="6"/>
  </si>
  <si>
    <t>ウォーリーBD</t>
    <phoneticPr fontId="6"/>
  </si>
  <si>
    <t>MIXボーダー</t>
    <phoneticPr fontId="6"/>
  </si>
  <si>
    <t>カラフルドットL</t>
    <phoneticPr fontId="6"/>
  </si>
  <si>
    <t>カラフルドットS</t>
  </si>
  <si>
    <t>クリアオST</t>
    <phoneticPr fontId="3"/>
  </si>
  <si>
    <t>ミドキミST</t>
    <phoneticPr fontId="3"/>
  </si>
  <si>
    <t>MIXチェック</t>
    <phoneticPr fontId="6"/>
  </si>
  <si>
    <t>MIXチェック</t>
    <phoneticPr fontId="3"/>
  </si>
  <si>
    <t>赤チェック</t>
    <rPh sb="0" eb="1">
      <t>アカ</t>
    </rPh>
    <phoneticPr fontId="3"/>
  </si>
  <si>
    <t>青チェック</t>
    <rPh sb="0" eb="1">
      <t>アオ</t>
    </rPh>
    <phoneticPr fontId="3"/>
  </si>
  <si>
    <t>ミドピン</t>
    <phoneticPr fontId="3"/>
  </si>
  <si>
    <t>ベーオレ</t>
    <phoneticPr fontId="3"/>
  </si>
  <si>
    <t>アリッサム</t>
    <phoneticPr fontId="3"/>
  </si>
  <si>
    <t>シロクロST</t>
    <phoneticPr fontId="3"/>
  </si>
  <si>
    <t>アカピンST</t>
    <phoneticPr fontId="3"/>
  </si>
  <si>
    <t>1ハート</t>
    <phoneticPr fontId="6"/>
  </si>
  <si>
    <t>1ハート</t>
    <phoneticPr fontId="3"/>
  </si>
  <si>
    <t>23ハート</t>
    <phoneticPr fontId="6"/>
  </si>
  <si>
    <t>23ハート</t>
    <phoneticPr fontId="3"/>
  </si>
  <si>
    <t>BLUE ST</t>
    <phoneticPr fontId="3"/>
  </si>
  <si>
    <t>MINT ST</t>
    <phoneticPr fontId="3"/>
  </si>
  <si>
    <t>トランプ</t>
    <phoneticPr fontId="3"/>
  </si>
  <si>
    <t>YELLOW DOT</t>
    <phoneticPr fontId="3"/>
  </si>
  <si>
    <t>BLACK-BOR</t>
    <phoneticPr fontId="7"/>
  </si>
  <si>
    <t>サーカス</t>
    <phoneticPr fontId="3"/>
  </si>
  <si>
    <t>ラムネドット</t>
    <phoneticPr fontId="6"/>
  </si>
  <si>
    <t>ラムネドット</t>
    <phoneticPr fontId="3"/>
  </si>
  <si>
    <t>赤青ドット</t>
    <rPh sb="0" eb="1">
      <t>アカ</t>
    </rPh>
    <rPh sb="1" eb="2">
      <t>アオ</t>
    </rPh>
    <phoneticPr fontId="3"/>
  </si>
  <si>
    <t>LEMON-STRIPE</t>
    <phoneticPr fontId="2"/>
  </si>
  <si>
    <t>B＆W-STRIPE</t>
    <phoneticPr fontId="2"/>
  </si>
  <si>
    <t>YELLOW DOT</t>
    <phoneticPr fontId="2"/>
  </si>
  <si>
    <t>BLACK-BOR</t>
    <phoneticPr fontId="2"/>
  </si>
  <si>
    <t>黒ドット</t>
    <phoneticPr fontId="3"/>
  </si>
  <si>
    <t>ミズシマ</t>
    <phoneticPr fontId="3"/>
  </si>
  <si>
    <t>ピンクシマ</t>
    <phoneticPr fontId="3"/>
  </si>
  <si>
    <t>ウォーリーBD</t>
    <phoneticPr fontId="3"/>
  </si>
  <si>
    <t xml:space="preserve">ORANGE </t>
    <phoneticPr fontId="4"/>
  </si>
  <si>
    <t>DECOBONE</t>
    <phoneticPr fontId="2"/>
  </si>
  <si>
    <t>クリミド</t>
    <phoneticPr fontId="4"/>
  </si>
  <si>
    <t>ミンパポ</t>
    <phoneticPr fontId="4"/>
  </si>
  <si>
    <t>ミズシマ</t>
    <phoneticPr fontId="4"/>
  </si>
  <si>
    <t>ピンクシマ</t>
    <phoneticPr fontId="4"/>
  </si>
  <si>
    <t>シロクロＳＴ</t>
    <phoneticPr fontId="4"/>
  </si>
  <si>
    <t>クリアオＳＴ</t>
    <phoneticPr fontId="4"/>
  </si>
  <si>
    <t>T-6-9</t>
    <phoneticPr fontId="3"/>
  </si>
  <si>
    <t>シロクロＳＴ</t>
    <phoneticPr fontId="3"/>
  </si>
  <si>
    <t>クリアオＳＴ</t>
    <phoneticPr fontId="3"/>
  </si>
  <si>
    <t>PATTERN</t>
    <phoneticPr fontId="2"/>
  </si>
  <si>
    <t>T-6-9</t>
  </si>
  <si>
    <t>ブル</t>
    <phoneticPr fontId="3"/>
  </si>
  <si>
    <t>T-1-7</t>
    <phoneticPr fontId="2"/>
  </si>
  <si>
    <t>BEST</t>
    <phoneticPr fontId="2"/>
  </si>
  <si>
    <t>MIXボーダー</t>
    <phoneticPr fontId="9"/>
  </si>
  <si>
    <t>Confetti</t>
  </si>
  <si>
    <t>Confetti</t>
    <phoneticPr fontId="9"/>
  </si>
  <si>
    <t>MIXボーダー</t>
    <phoneticPr fontId="3"/>
  </si>
  <si>
    <t>マルチボーダー</t>
    <phoneticPr fontId="3"/>
  </si>
  <si>
    <t>赤ブロック</t>
    <rPh sb="0" eb="1">
      <t>アカ</t>
    </rPh>
    <phoneticPr fontId="3"/>
  </si>
  <si>
    <t>黒ギンガム</t>
  </si>
  <si>
    <t>グレーボーダー</t>
  </si>
  <si>
    <t>ピンクグラフ</t>
  </si>
  <si>
    <t>ミズグラフ</t>
  </si>
  <si>
    <t>キイボウ</t>
  </si>
  <si>
    <t>レモン</t>
    <phoneticPr fontId="9"/>
  </si>
  <si>
    <t>ラベンダー</t>
    <phoneticPr fontId="9"/>
  </si>
  <si>
    <t>スイトピー</t>
    <phoneticPr fontId="9"/>
  </si>
  <si>
    <t>トマペチパ</t>
    <phoneticPr fontId="9"/>
  </si>
  <si>
    <t>ネオンピンク</t>
    <phoneticPr fontId="9"/>
  </si>
  <si>
    <t>ターコアクア</t>
    <phoneticPr fontId="9"/>
  </si>
  <si>
    <t>ピンク</t>
    <phoneticPr fontId="9"/>
  </si>
  <si>
    <t>ミント</t>
    <phoneticPr fontId="9"/>
  </si>
  <si>
    <t>フラミンゴ</t>
    <phoneticPr fontId="9"/>
  </si>
  <si>
    <t>グレー</t>
    <phoneticPr fontId="9"/>
  </si>
  <si>
    <t>ネオングリーン</t>
    <phoneticPr fontId="9"/>
  </si>
  <si>
    <t>ネオンオレンジ</t>
    <phoneticPr fontId="9"/>
  </si>
  <si>
    <t>オフ白</t>
    <rPh sb="2" eb="3">
      <t>シロ</t>
    </rPh>
    <phoneticPr fontId="9"/>
  </si>
  <si>
    <t>みかん</t>
    <phoneticPr fontId="9"/>
  </si>
  <si>
    <t>地球</t>
    <rPh sb="0" eb="2">
      <t>チキュウ</t>
    </rPh>
    <phoneticPr fontId="9"/>
  </si>
  <si>
    <t>アイボリー</t>
    <phoneticPr fontId="9"/>
  </si>
  <si>
    <t>チーズ</t>
    <phoneticPr fontId="9"/>
  </si>
  <si>
    <t>アクア</t>
    <phoneticPr fontId="9"/>
  </si>
  <si>
    <t>ターコイズ</t>
    <phoneticPr fontId="9"/>
  </si>
  <si>
    <t>ピーコック</t>
    <phoneticPr fontId="9"/>
  </si>
  <si>
    <t>赤い花</t>
    <rPh sb="0" eb="1">
      <t>アカ</t>
    </rPh>
    <rPh sb="2" eb="3">
      <t>ハナ</t>
    </rPh>
    <phoneticPr fontId="9"/>
  </si>
  <si>
    <t>ペチュニア</t>
    <phoneticPr fontId="9"/>
  </si>
  <si>
    <t>ベリー</t>
    <phoneticPr fontId="9"/>
  </si>
  <si>
    <t>パンプキン</t>
    <phoneticPr fontId="9"/>
  </si>
  <si>
    <t>ベビーピンク</t>
    <phoneticPr fontId="9"/>
  </si>
  <si>
    <t>トマト</t>
    <phoneticPr fontId="9"/>
  </si>
  <si>
    <t>マゼンタ</t>
    <phoneticPr fontId="9"/>
  </si>
  <si>
    <t>ラムネ</t>
    <phoneticPr fontId="9"/>
  </si>
  <si>
    <t>赤ドット</t>
    <rPh sb="0" eb="1">
      <t>アカ</t>
    </rPh>
    <phoneticPr fontId="9"/>
  </si>
  <si>
    <t>ライム</t>
    <phoneticPr fontId="9"/>
  </si>
  <si>
    <t>ラムネグレー　ハーフ</t>
    <phoneticPr fontId="9"/>
  </si>
  <si>
    <t>ネオンイエロー</t>
    <phoneticPr fontId="9"/>
  </si>
  <si>
    <t>M</t>
    <phoneticPr fontId="9"/>
  </si>
  <si>
    <t>ポンポン色</t>
    <rPh sb="4" eb="5">
      <t>イロ</t>
    </rPh>
    <phoneticPr fontId="9"/>
  </si>
  <si>
    <t>POM M</t>
    <phoneticPr fontId="3"/>
  </si>
  <si>
    <t>POM POM HAT-M</t>
    <phoneticPr fontId="2"/>
  </si>
  <si>
    <t>POM POM HAT-L</t>
    <phoneticPr fontId="2"/>
  </si>
  <si>
    <t>M</t>
    <phoneticPr fontId="3"/>
  </si>
  <si>
    <t>L</t>
    <phoneticPr fontId="3"/>
  </si>
  <si>
    <t>POM L</t>
    <phoneticPr fontId="3"/>
  </si>
  <si>
    <t>M サイズ</t>
    <phoneticPr fontId="2"/>
  </si>
  <si>
    <t>L サイズ</t>
    <phoneticPr fontId="2"/>
  </si>
  <si>
    <t>POMPOM HAT</t>
    <phoneticPr fontId="2"/>
  </si>
  <si>
    <t>シログラフ</t>
    <phoneticPr fontId="9"/>
  </si>
  <si>
    <t>ミズシマケーキ水</t>
    <rPh sb="7" eb="8">
      <t>ミズ</t>
    </rPh>
    <phoneticPr fontId="9"/>
  </si>
  <si>
    <t>シログラフ</t>
    <phoneticPr fontId="3"/>
  </si>
  <si>
    <t>Confetti</t>
    <phoneticPr fontId="6"/>
  </si>
  <si>
    <t>MINT BD</t>
  </si>
  <si>
    <t>MINT BD</t>
    <phoneticPr fontId="6"/>
  </si>
  <si>
    <t>赤ブロック</t>
    <phoneticPr fontId="3"/>
  </si>
  <si>
    <t>黒ギンガム</t>
    <phoneticPr fontId="2"/>
  </si>
  <si>
    <t>グレーボーダー</t>
    <phoneticPr fontId="2"/>
  </si>
  <si>
    <t>シログラフ</t>
  </si>
  <si>
    <t>シログラフ</t>
    <phoneticPr fontId="2"/>
  </si>
  <si>
    <t>シロクロST</t>
    <phoneticPr fontId="2"/>
  </si>
  <si>
    <t>クリアオST</t>
    <phoneticPr fontId="2"/>
  </si>
  <si>
    <t>アカピンST</t>
    <phoneticPr fontId="2"/>
  </si>
  <si>
    <t>ミドキミST</t>
    <phoneticPr fontId="2"/>
  </si>
  <si>
    <t>キイボウ</t>
    <phoneticPr fontId="2"/>
  </si>
  <si>
    <t>ピンクグラフ</t>
    <phoneticPr fontId="2"/>
  </si>
  <si>
    <t>ミズグラフ</t>
    <phoneticPr fontId="2"/>
  </si>
  <si>
    <t>黒ギンガム</t>
    <rPh sb="0" eb="1">
      <t>クロ</t>
    </rPh>
    <phoneticPr fontId="3"/>
  </si>
  <si>
    <t>RIB SM</t>
    <phoneticPr fontId="3"/>
  </si>
  <si>
    <t xml:space="preserve">   TR-1-12</t>
  </si>
  <si>
    <t>THE RIBON-L</t>
    <phoneticPr fontId="2"/>
  </si>
  <si>
    <t>THE RIBON-S/ M</t>
    <phoneticPr fontId="2"/>
  </si>
  <si>
    <t>S/Mサイズ</t>
    <phoneticPr fontId="2"/>
  </si>
  <si>
    <t>L</t>
    <phoneticPr fontId="2"/>
  </si>
  <si>
    <t>RIB L</t>
    <phoneticPr fontId="3"/>
  </si>
  <si>
    <t>DECO</t>
    <phoneticPr fontId="3"/>
  </si>
  <si>
    <t>HYOTA</t>
    <phoneticPr fontId="3"/>
  </si>
  <si>
    <t>GAU</t>
    <phoneticPr fontId="3"/>
  </si>
  <si>
    <t>PIYO</t>
    <phoneticPr fontId="3"/>
  </si>
  <si>
    <t>ひも色</t>
    <rPh sb="2" eb="3">
      <t>イロ</t>
    </rPh>
    <phoneticPr fontId="2"/>
  </si>
  <si>
    <t>アカ</t>
    <phoneticPr fontId="2"/>
  </si>
  <si>
    <t>オレンジ</t>
    <phoneticPr fontId="2"/>
  </si>
  <si>
    <t>ラベンダー</t>
    <phoneticPr fontId="2"/>
  </si>
  <si>
    <t>ライム</t>
    <phoneticPr fontId="2"/>
  </si>
  <si>
    <t>ミズ</t>
    <phoneticPr fontId="2"/>
  </si>
  <si>
    <t>ピンク</t>
    <phoneticPr fontId="2"/>
  </si>
  <si>
    <t>コン</t>
    <phoneticPr fontId="2"/>
  </si>
  <si>
    <t>ボルドー</t>
    <phoneticPr fontId="2"/>
  </si>
  <si>
    <t>クロ</t>
    <phoneticPr fontId="2"/>
  </si>
  <si>
    <t>GRASS-BOR</t>
    <phoneticPr fontId="3"/>
  </si>
  <si>
    <t>バーミリオン</t>
  </si>
  <si>
    <t>サーロイン</t>
  </si>
  <si>
    <t>バーミリオン</t>
    <phoneticPr fontId="3"/>
  </si>
  <si>
    <t>サーロイン</t>
    <phoneticPr fontId="3"/>
  </si>
  <si>
    <t>サンゴ花</t>
    <rPh sb="3" eb="4">
      <t>ハナ</t>
    </rPh>
    <phoneticPr fontId="2"/>
  </si>
  <si>
    <t>キラキラ</t>
    <phoneticPr fontId="2"/>
  </si>
  <si>
    <t>サンゴ花</t>
    <rPh sb="3" eb="4">
      <t>ハナ</t>
    </rPh>
    <phoneticPr fontId="3"/>
  </si>
  <si>
    <t>キラキラ</t>
    <phoneticPr fontId="3"/>
  </si>
  <si>
    <t>ミント</t>
    <phoneticPr fontId="2"/>
  </si>
  <si>
    <t>プラム</t>
    <phoneticPr fontId="2"/>
  </si>
  <si>
    <t>グレー</t>
    <phoneticPr fontId="2"/>
  </si>
  <si>
    <t>ピスタチオ</t>
    <phoneticPr fontId="2"/>
  </si>
  <si>
    <t>ブルー</t>
    <phoneticPr fontId="2"/>
  </si>
  <si>
    <t>ペチュニア</t>
    <phoneticPr fontId="2"/>
  </si>
  <si>
    <t>しっぽ色</t>
    <rPh sb="3" eb="4">
      <t>イロ</t>
    </rPh>
    <phoneticPr fontId="2"/>
  </si>
  <si>
    <t>クロ</t>
    <phoneticPr fontId="9"/>
  </si>
  <si>
    <t>アカ</t>
    <phoneticPr fontId="9"/>
  </si>
  <si>
    <t>ミズ</t>
    <phoneticPr fontId="9"/>
  </si>
  <si>
    <t>フラミンゴ</t>
    <phoneticPr fontId="2"/>
  </si>
  <si>
    <t>イエロー</t>
    <phoneticPr fontId="2"/>
  </si>
  <si>
    <t>グレージュ</t>
    <phoneticPr fontId="2"/>
  </si>
  <si>
    <t>T-4-13</t>
  </si>
  <si>
    <t>HYOTAMAN</t>
  </si>
  <si>
    <t>ピンクパーティー</t>
  </si>
  <si>
    <t>ピンクパーティー</t>
    <phoneticPr fontId="3"/>
  </si>
  <si>
    <t>赤チェック赤</t>
    <rPh sb="0" eb="1">
      <t>アカ</t>
    </rPh>
    <rPh sb="5" eb="6">
      <t>アカ</t>
    </rPh>
    <phoneticPr fontId="6"/>
  </si>
  <si>
    <t>青チェック青</t>
    <rPh sb="0" eb="1">
      <t>アオ</t>
    </rPh>
    <rPh sb="5" eb="6">
      <t>アオ</t>
    </rPh>
    <phoneticPr fontId="6"/>
  </si>
  <si>
    <t>PEABAG</t>
    <phoneticPr fontId="2"/>
  </si>
  <si>
    <t>POMPOMHAT</t>
    <phoneticPr fontId="2"/>
  </si>
  <si>
    <t>DECOBONE</t>
    <phoneticPr fontId="3"/>
  </si>
  <si>
    <t>モノクロBD黒</t>
    <rPh sb="6" eb="7">
      <t>クロ</t>
    </rPh>
    <phoneticPr fontId="9"/>
  </si>
  <si>
    <t>GOODS</t>
    <phoneticPr fontId="3"/>
  </si>
  <si>
    <t>Product names are listed in Japanese.</t>
    <phoneticPr fontId="2"/>
  </si>
  <si>
    <t>Please feel free to contact us if you have any questions.</t>
  </si>
  <si>
    <t>No need to fill in this sheet.</t>
    <phoneticPr fontId="2"/>
  </si>
  <si>
    <t>Please enter quantities in the designated cells of the GOODS, POM, RIBON and TOY sheets.</t>
    <phoneticPr fontId="2"/>
  </si>
  <si>
    <t>※　合計金額が￥33,000以上のお買い上げで送料は無料になります。</t>
    <rPh sb="2" eb="4">
      <t>ゴウケイ</t>
    </rPh>
    <rPh sb="4" eb="6">
      <t>キンガク</t>
    </rPh>
    <rPh sb="14" eb="16">
      <t>イジョウ</t>
    </rPh>
    <rPh sb="18" eb="19">
      <t>カ</t>
    </rPh>
    <rPh sb="20" eb="21">
      <t>ア</t>
    </rPh>
    <rPh sb="23" eb="25">
      <t>ソウリョウ</t>
    </rPh>
    <rPh sb="26" eb="28">
      <t>ムリョウ</t>
    </rPh>
    <phoneticPr fontId="2"/>
  </si>
  <si>
    <t>　 ￥33,000未満の場合、別途送料￥1100頂戴いたします。(国内発送のみ）</t>
    <rPh sb="9" eb="11">
      <t>ミマン</t>
    </rPh>
    <rPh sb="12" eb="14">
      <t>バアイ</t>
    </rPh>
    <rPh sb="15" eb="17">
      <t>ベット</t>
    </rPh>
    <rPh sb="17" eb="19">
      <t>ソウリョウ</t>
    </rPh>
    <rPh sb="24" eb="26">
      <t>チョウダイ</t>
    </rPh>
    <phoneticPr fontId="2"/>
  </si>
  <si>
    <t>HAPPY２</t>
    <phoneticPr fontId="3"/>
  </si>
  <si>
    <t>モノ</t>
    <phoneticPr fontId="6"/>
  </si>
  <si>
    <t>ミズシマケーキ</t>
    <phoneticPr fontId="3"/>
  </si>
  <si>
    <t>赤チェック</t>
    <phoneticPr fontId="3"/>
  </si>
  <si>
    <t>青チェック</t>
    <phoneticPr fontId="3"/>
  </si>
  <si>
    <t>LEMON</t>
    <phoneticPr fontId="3"/>
  </si>
  <si>
    <t>B＆W</t>
    <phoneticPr fontId="3"/>
  </si>
  <si>
    <t>モノクロBD</t>
    <phoneticPr fontId="6"/>
  </si>
  <si>
    <t>カラフルドットG</t>
    <phoneticPr fontId="3"/>
  </si>
  <si>
    <t>カラフルドットP</t>
    <phoneticPr fontId="3"/>
  </si>
  <si>
    <t>サクランボケーキ</t>
    <phoneticPr fontId="3"/>
  </si>
  <si>
    <t>カラグレ</t>
  </si>
  <si>
    <t>LEMON</t>
    <phoneticPr fontId="6"/>
  </si>
  <si>
    <t>B＆W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</si>
</sst>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#,##0_);[Red]\(#,##0\)"/>
    <numFmt numFmtId="178" formatCode="0_);[Red]\(0\)"/>
    <numFmt numFmtId="179" formatCode="0_ "/>
  </numFmts>
  <fonts count="29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メイリオ"/>
      <family val="2"/>
      <charset val="128"/>
      <scheme val="minor"/>
    </font>
    <font>
      <sz val="6"/>
      <name val="ＭＳ Ｐゴシック"/>
      <family val="3"/>
      <charset val="128"/>
    </font>
    <font>
      <b/>
      <sz val="13"/>
      <color theme="3"/>
      <name val="DNP 秀英丸ゴシック Std L"/>
      <family val="2"/>
      <charset val="128"/>
    </font>
    <font>
      <sz val="18"/>
      <color theme="3"/>
      <name val="メイリオ"/>
      <family val="2"/>
      <charset val="128"/>
      <scheme val="major"/>
    </font>
    <font>
      <sz val="6"/>
      <name val="DNP 秀英丸ゴシック Std L"/>
      <family val="2"/>
      <charset val="128"/>
    </font>
    <font>
      <u/>
      <sz val="18"/>
      <color theme="1" tint="4.9989318521683403E-2"/>
      <name val="DNP 秀英丸ゴシック Std L"/>
      <family val="2"/>
      <charset val="128"/>
    </font>
    <font>
      <sz val="11"/>
      <color theme="1" tint="4.9989318521683403E-2"/>
      <name val="DNP 秀英丸ゴシック Std L"/>
      <family val="2"/>
      <charset val="128"/>
    </font>
    <font>
      <sz val="10"/>
      <color theme="1" tint="4.9989318521683403E-2"/>
      <name val="DNP 秀英丸ゴシック Std L"/>
      <family val="2"/>
      <charset val="128"/>
    </font>
    <font>
      <sz val="9"/>
      <color theme="1" tint="4.9989318521683403E-2"/>
      <name val="DNP 秀英丸ゴシック Std L"/>
      <family val="2"/>
      <charset val="128"/>
    </font>
    <font>
      <sz val="11"/>
      <color theme="0"/>
      <name val="DNP 秀英丸ゴシック Std L"/>
      <family val="2"/>
      <charset val="128"/>
    </font>
    <font>
      <sz val="8"/>
      <color theme="0" tint="-0.14999847407452621"/>
      <name val="DNP 秀英丸ゴシック Std L"/>
      <family val="2"/>
      <charset val="128"/>
    </font>
    <font>
      <sz val="8"/>
      <color theme="1" tint="4.9989318521683403E-2"/>
      <name val="DNP 秀英丸ゴシック Std L"/>
      <family val="2"/>
      <charset val="128"/>
    </font>
    <font>
      <b/>
      <sz val="14"/>
      <color theme="0" tint="-0.14999847407452621"/>
      <name val="DNP 秀英丸ゴシック Std L"/>
      <family val="2"/>
      <charset val="128"/>
    </font>
    <font>
      <sz val="11"/>
      <color theme="1"/>
      <name val="DNP 秀英丸ゴシック Std L"/>
      <family val="2"/>
      <charset val="128"/>
    </font>
    <font>
      <sz val="10"/>
      <color theme="1"/>
      <name val="DNP 秀英丸ゴシック Std L"/>
      <family val="2"/>
      <charset val="128"/>
    </font>
    <font>
      <sz val="14"/>
      <color theme="1" tint="4.9989318521683403E-2"/>
      <name val="DNP 秀英丸ゴシック Std L"/>
      <family val="2"/>
      <charset val="128"/>
    </font>
    <font>
      <sz val="10"/>
      <name val="DNP 秀英丸ゴシック Std L"/>
      <family val="2"/>
      <charset val="128"/>
    </font>
    <font>
      <b/>
      <sz val="12"/>
      <color theme="0" tint="-0.14999847407452621"/>
      <name val="DNP 秀英丸ゴシック Std L"/>
      <family val="2"/>
      <charset val="128"/>
    </font>
    <font>
      <u/>
      <sz val="8"/>
      <color theme="1" tint="4.9989318521683403E-2"/>
      <name val="DNP 秀英丸ゴシック Std L"/>
      <family val="2"/>
      <charset val="128"/>
    </font>
    <font>
      <sz val="12"/>
      <color theme="1" tint="4.9989318521683403E-2"/>
      <name val="DNP 秀英丸ゴシック Std L"/>
      <family val="2"/>
      <charset val="128"/>
    </font>
    <font>
      <sz val="12"/>
      <color theme="0" tint="-4.9989318521683403E-2"/>
      <name val="DNP 秀英丸ゴシック Std L"/>
      <family val="2"/>
      <charset val="128"/>
    </font>
    <font>
      <sz val="10"/>
      <color theme="1" tint="0.14999847407452621"/>
      <name val="DNP 秀英丸ゴシック Std L"/>
      <family val="2"/>
      <charset val="128"/>
    </font>
    <font>
      <sz val="9"/>
      <name val="DNP 秀英丸ゴシック Std L"/>
      <family val="2"/>
      <charset val="128"/>
    </font>
    <font>
      <sz val="8"/>
      <color theme="1"/>
      <name val="DNP 秀英丸ゴシック Std L"/>
      <family val="2"/>
      <charset val="128"/>
    </font>
    <font>
      <b/>
      <sz val="10"/>
      <color theme="0" tint="-0.14999847407452621"/>
      <name val="DNP 秀英丸ゴシック Std L"/>
      <family val="2"/>
      <charset val="128"/>
    </font>
    <font>
      <sz val="8"/>
      <color theme="0"/>
      <name val="DNP 秀英丸ゴシック Std L"/>
      <family val="2"/>
      <charset val="128"/>
    </font>
  </fonts>
  <fills count="22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E980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3333CC"/>
        <bgColor indexed="64"/>
      </patternFill>
    </fill>
    <fill>
      <patternFill patternType="solid">
        <fgColor rgb="FFB3AA8F"/>
        <bgColor indexed="64"/>
      </patternFill>
    </fill>
    <fill>
      <patternFill patternType="solid">
        <fgColor rgb="FF09E5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0EE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2">
    <xf numFmtId="0" fontId="0" fillId="0" borderId="0" xfId="0">
      <alignment vertical="center"/>
    </xf>
    <xf numFmtId="0" fontId="8" fillId="0" borderId="0" xfId="1" applyFont="1" applyAlignment="1">
      <alignment horizont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6" xfId="0" applyFont="1" applyBorder="1">
      <alignment vertical="center"/>
    </xf>
    <xf numFmtId="178" fontId="10" fillId="0" borderId="1" xfId="0" applyNumberFormat="1" applyFont="1" applyBorder="1" applyAlignment="1"/>
    <xf numFmtId="178" fontId="9" fillId="0" borderId="1" xfId="0" applyNumberFormat="1" applyFont="1" applyBorder="1" applyAlignment="1">
      <alignment horizontal="center"/>
    </xf>
    <xf numFmtId="178" fontId="10" fillId="0" borderId="1" xfId="1" applyNumberFormat="1" applyFont="1" applyBorder="1" applyAlignment="1">
      <alignment horizontal="center" shrinkToFit="1"/>
    </xf>
    <xf numFmtId="0" fontId="10" fillId="0" borderId="18" xfId="0" applyFont="1" applyBorder="1" applyAlignment="1">
      <alignment horizontal="center"/>
    </xf>
    <xf numFmtId="41" fontId="9" fillId="0" borderId="0" xfId="0" applyNumberFormat="1" applyFont="1">
      <alignment vertical="center"/>
    </xf>
    <xf numFmtId="0" fontId="11" fillId="0" borderId="0" xfId="0" applyFo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 wrapText="1" shrinkToFit="1"/>
    </xf>
    <xf numFmtId="0" fontId="10" fillId="0" borderId="36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176" fontId="10" fillId="0" borderId="37" xfId="1" applyNumberFormat="1" applyFont="1" applyBorder="1" applyAlignment="1" applyProtection="1">
      <alignment horizontal="center" vertical="center"/>
      <protection locked="0"/>
    </xf>
    <xf numFmtId="3" fontId="10" fillId="0" borderId="33" xfId="1" applyNumberFormat="1" applyFont="1" applyBorder="1" applyAlignment="1">
      <alignment horizontal="center" vertical="center"/>
    </xf>
    <xf numFmtId="0" fontId="10" fillId="0" borderId="0" xfId="1" applyFont="1">
      <alignment vertical="center"/>
    </xf>
    <xf numFmtId="0" fontId="10" fillId="0" borderId="4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176" fontId="10" fillId="0" borderId="38" xfId="1" applyNumberFormat="1" applyFont="1" applyBorder="1" applyAlignment="1" applyProtection="1">
      <alignment horizontal="center" vertical="center"/>
      <protection locked="0"/>
    </xf>
    <xf numFmtId="3" fontId="10" fillId="0" borderId="34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176" fontId="10" fillId="0" borderId="39" xfId="1" applyNumberFormat="1" applyFont="1" applyBorder="1" applyAlignment="1" applyProtection="1">
      <alignment horizontal="center" vertical="center"/>
      <protection locked="0"/>
    </xf>
    <xf numFmtId="3" fontId="10" fillId="0" borderId="47" xfId="1" applyNumberFormat="1" applyFont="1" applyBorder="1" applyAlignment="1">
      <alignment horizontal="center" vertical="center"/>
    </xf>
    <xf numFmtId="3" fontId="10" fillId="0" borderId="48" xfId="1" applyNumberFormat="1" applyFont="1" applyBorder="1" applyAlignment="1">
      <alignment horizontal="center" vertical="center"/>
    </xf>
    <xf numFmtId="0" fontId="9" fillId="0" borderId="0" xfId="1" applyFont="1" applyAlignment="1">
      <alignment horizontal="center" vertical="center" shrinkToFit="1"/>
    </xf>
    <xf numFmtId="176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 shrinkToFit="1"/>
    </xf>
    <xf numFmtId="178" fontId="10" fillId="0" borderId="1" xfId="0" applyNumberFormat="1" applyFont="1" applyBorder="1" applyAlignment="1">
      <alignment horizontal="center"/>
    </xf>
    <xf numFmtId="177" fontId="10" fillId="0" borderId="1" xfId="0" applyNumberFormat="1" applyFont="1" applyBorder="1" applyAlignment="1">
      <alignment horizontal="center"/>
    </xf>
    <xf numFmtId="41" fontId="10" fillId="0" borderId="1" xfId="0" applyNumberFormat="1" applyFont="1" applyBorder="1" applyAlignment="1">
      <alignment horizontal="right"/>
    </xf>
    <xf numFmtId="41" fontId="10" fillId="0" borderId="18" xfId="0" applyNumberFormat="1" applyFont="1" applyBorder="1" applyAlignment="1"/>
    <xf numFmtId="41" fontId="10" fillId="0" borderId="18" xfId="0" applyNumberFormat="1" applyFont="1" applyBorder="1" applyAlignment="1">
      <alignment horizontal="right"/>
    </xf>
    <xf numFmtId="0" fontId="13" fillId="2" borderId="0" xfId="1" applyFont="1" applyFill="1" applyAlignment="1">
      <alignment vertical="center" shrinkToFit="1"/>
    </xf>
    <xf numFmtId="0" fontId="10" fillId="0" borderId="0" xfId="1" applyFont="1" applyAlignment="1">
      <alignment horizontal="center" vertical="center" shrinkToFit="1"/>
    </xf>
    <xf numFmtId="0" fontId="14" fillId="0" borderId="0" xfId="1" applyFont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17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17" xfId="1" applyFont="1" applyBorder="1" applyAlignment="1">
      <alignment horizontal="center" vertical="center" shrinkToFit="1"/>
    </xf>
    <xf numFmtId="0" fontId="18" fillId="0" borderId="59" xfId="1" applyFont="1" applyBorder="1" applyAlignment="1">
      <alignment horizontal="center" vertical="center" shrinkToFit="1"/>
    </xf>
    <xf numFmtId="0" fontId="18" fillId="0" borderId="56" xfId="1" applyFont="1" applyBorder="1" applyAlignment="1">
      <alignment horizontal="center" vertical="center" shrinkToFit="1"/>
    </xf>
    <xf numFmtId="0" fontId="10" fillId="0" borderId="55" xfId="0" applyFont="1" applyBorder="1" applyAlignment="1">
      <alignment vertical="center" shrinkToFit="1"/>
    </xf>
    <xf numFmtId="0" fontId="10" fillId="0" borderId="61" xfId="0" applyFont="1" applyBorder="1" applyAlignment="1">
      <alignment horizontal="center" vertical="center" shrinkToFit="1"/>
    </xf>
    <xf numFmtId="0" fontId="14" fillId="0" borderId="40" xfId="1" applyFont="1" applyBorder="1" applyAlignment="1" applyProtection="1">
      <alignment horizontal="center" vertical="center" shrinkToFit="1"/>
      <protection locked="0"/>
    </xf>
    <xf numFmtId="0" fontId="14" fillId="0" borderId="58" xfId="1" applyFont="1" applyBorder="1" applyAlignment="1" applyProtection="1">
      <alignment horizontal="center" vertical="center" shrinkToFit="1"/>
      <protection locked="0"/>
    </xf>
    <xf numFmtId="0" fontId="10" fillId="0" borderId="56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5" fillId="2" borderId="0" xfId="1" applyFont="1" applyFill="1" applyAlignment="1">
      <alignment shrinkToFit="1"/>
    </xf>
    <xf numFmtId="0" fontId="19" fillId="3" borderId="0" xfId="1" applyFont="1" applyFill="1" applyAlignment="1">
      <alignment horizontal="center" vertical="center"/>
    </xf>
    <xf numFmtId="41" fontId="19" fillId="3" borderId="0" xfId="1" applyNumberFormat="1" applyFont="1" applyFill="1" applyAlignment="1">
      <alignment horizontal="center" vertical="center" wrapText="1" shrinkToFit="1"/>
    </xf>
    <xf numFmtId="178" fontId="19" fillId="3" borderId="0" xfId="1" applyNumberFormat="1" applyFont="1" applyFill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 wrapText="1"/>
    </xf>
    <xf numFmtId="41" fontId="19" fillId="0" borderId="16" xfId="1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 shrinkToFit="1"/>
    </xf>
    <xf numFmtId="178" fontId="19" fillId="0" borderId="0" xfId="1" applyNumberFormat="1" applyFont="1" applyAlignment="1">
      <alignment horizontal="center" vertical="center" shrinkToFit="1"/>
    </xf>
    <xf numFmtId="41" fontId="19" fillId="0" borderId="0" xfId="1" applyNumberFormat="1" applyFont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shrinkToFit="1"/>
    </xf>
    <xf numFmtId="178" fontId="19" fillId="0" borderId="1" xfId="1" applyNumberFormat="1" applyFont="1" applyBorder="1" applyAlignment="1">
      <alignment horizontal="center" vertical="center" shrinkToFit="1"/>
    </xf>
    <xf numFmtId="41" fontId="19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41" fontId="19" fillId="0" borderId="0" xfId="0" applyNumberFormat="1" applyFont="1" applyAlignment="1">
      <alignment horizontal="center" vertical="center"/>
    </xf>
    <xf numFmtId="178" fontId="19" fillId="0" borderId="0" xfId="0" applyNumberFormat="1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shrinkToFit="1"/>
    </xf>
    <xf numFmtId="41" fontId="19" fillId="0" borderId="1" xfId="0" applyNumberFormat="1" applyFont="1" applyBorder="1" applyAlignment="1">
      <alignment horizontal="center" vertical="center"/>
    </xf>
    <xf numFmtId="178" fontId="19" fillId="0" borderId="1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shrinkToFit="1"/>
    </xf>
    <xf numFmtId="41" fontId="19" fillId="0" borderId="16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78" fontId="19" fillId="0" borderId="16" xfId="0" applyNumberFormat="1" applyFont="1" applyBorder="1" applyAlignment="1">
      <alignment horizontal="center" vertical="center"/>
    </xf>
    <xf numFmtId="0" fontId="13" fillId="2" borderId="0" xfId="1" applyFont="1" applyFill="1" applyAlignment="1">
      <alignment horizontal="right" vertical="center" shrinkToFit="1"/>
    </xf>
    <xf numFmtId="3" fontId="13" fillId="2" borderId="0" xfId="0" applyNumberFormat="1" applyFont="1" applyFill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0" fontId="21" fillId="0" borderId="0" xfId="1" applyFont="1" applyAlignment="1">
      <alignment horizontal="center" vertical="center" shrinkToFit="1"/>
    </xf>
    <xf numFmtId="0" fontId="10" fillId="0" borderId="10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10" fillId="0" borderId="50" xfId="1" applyFont="1" applyBorder="1" applyAlignment="1">
      <alignment horizontal="center" vertical="center"/>
    </xf>
    <xf numFmtId="0" fontId="10" fillId="0" borderId="51" xfId="1" applyFont="1" applyBorder="1" applyAlignment="1">
      <alignment horizontal="center" vertical="center"/>
    </xf>
    <xf numFmtId="3" fontId="10" fillId="0" borderId="35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176" fontId="10" fillId="0" borderId="37" xfId="1" applyNumberFormat="1" applyFont="1" applyBorder="1" applyAlignment="1" applyProtection="1">
      <alignment horizontal="center" vertical="center" shrinkToFit="1"/>
      <protection locked="0"/>
    </xf>
    <xf numFmtId="176" fontId="10" fillId="0" borderId="38" xfId="1" applyNumberFormat="1" applyFont="1" applyBorder="1" applyAlignment="1" applyProtection="1">
      <alignment horizontal="center" vertical="center" shrinkToFit="1"/>
      <protection locked="0"/>
    </xf>
    <xf numFmtId="176" fontId="10" fillId="0" borderId="39" xfId="1" applyNumberFormat="1" applyFont="1" applyBorder="1" applyAlignment="1" applyProtection="1">
      <alignment horizontal="center" vertical="center" shrinkToFit="1"/>
      <protection locked="0"/>
    </xf>
    <xf numFmtId="0" fontId="19" fillId="0" borderId="16" xfId="1" applyFont="1" applyBorder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25" fillId="0" borderId="0" xfId="1" applyFont="1" applyAlignment="1">
      <alignment horizontal="center" shrinkToFit="1"/>
    </xf>
    <xf numFmtId="0" fontId="11" fillId="0" borderId="0" xfId="0" applyFont="1" applyAlignment="1">
      <alignment horizontal="center" shrinkToFit="1"/>
    </xf>
    <xf numFmtId="0" fontId="11" fillId="0" borderId="1" xfId="1" applyFont="1" applyBorder="1" applyAlignment="1">
      <alignment horizontal="center" shrinkToFit="1"/>
    </xf>
    <xf numFmtId="176" fontId="11" fillId="0" borderId="1" xfId="0" applyNumberFormat="1" applyFont="1" applyBorder="1" applyAlignment="1">
      <alignment horizontal="center" shrinkToFit="1"/>
    </xf>
    <xf numFmtId="41" fontId="11" fillId="0" borderId="1" xfId="1" applyNumberFormat="1" applyFont="1" applyBorder="1" applyAlignment="1">
      <alignment horizontal="center" shrinkToFit="1"/>
    </xf>
    <xf numFmtId="3" fontId="25" fillId="0" borderId="1" xfId="0" applyNumberFormat="1" applyFont="1" applyBorder="1" applyAlignment="1">
      <alignment horizontal="center" shrinkToFit="1"/>
    </xf>
    <xf numFmtId="0" fontId="26" fillId="0" borderId="54" xfId="1" applyFont="1" applyBorder="1" applyAlignment="1">
      <alignment horizontal="center" vertical="center" shrinkToFit="1"/>
    </xf>
    <xf numFmtId="0" fontId="26" fillId="0" borderId="52" xfId="0" applyFont="1" applyBorder="1" applyAlignment="1">
      <alignment horizontal="center" vertical="center" shrinkToFit="1"/>
    </xf>
    <xf numFmtId="0" fontId="26" fillId="0" borderId="17" xfId="0" applyFont="1" applyBorder="1" applyAlignment="1">
      <alignment horizontal="center" vertical="center" shrinkToFit="1"/>
    </xf>
    <xf numFmtId="0" fontId="14" fillId="0" borderId="54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55" xfId="0" applyFont="1" applyBorder="1" applyAlignment="1">
      <alignment vertical="center" shrinkToFit="1"/>
    </xf>
    <xf numFmtId="0" fontId="14" fillId="0" borderId="57" xfId="0" applyFont="1" applyBorder="1">
      <alignment vertical="center"/>
    </xf>
    <xf numFmtId="0" fontId="14" fillId="0" borderId="0" xfId="0" applyFont="1" applyAlignment="1">
      <alignment vertical="center" shrinkToFit="1"/>
    </xf>
    <xf numFmtId="0" fontId="14" fillId="0" borderId="53" xfId="1" applyFont="1" applyBorder="1" applyAlignment="1">
      <alignment horizontal="center" vertical="center" shrinkToFit="1"/>
    </xf>
    <xf numFmtId="0" fontId="14" fillId="0" borderId="56" xfId="0" applyFont="1" applyBorder="1" applyAlignment="1">
      <alignment vertical="center" shrinkToFit="1"/>
    </xf>
    <xf numFmtId="0" fontId="18" fillId="0" borderId="56" xfId="1" applyFont="1" applyBorder="1" applyAlignment="1">
      <alignment horizontal="center" vertical="center"/>
    </xf>
    <xf numFmtId="0" fontId="14" fillId="0" borderId="17" xfId="1" applyFont="1" applyBorder="1" applyAlignment="1">
      <alignment horizontal="left" vertical="center" shrinkToFit="1"/>
    </xf>
    <xf numFmtId="178" fontId="19" fillId="0" borderId="0" xfId="0" applyNumberFormat="1" applyFont="1">
      <alignment vertical="center"/>
    </xf>
    <xf numFmtId="0" fontId="14" fillId="0" borderId="17" xfId="0" applyFont="1" applyBorder="1" applyAlignment="1">
      <alignment horizontal="center" vertical="center" shrinkToFit="1"/>
    </xf>
    <xf numFmtId="0" fontId="14" fillId="0" borderId="19" xfId="1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177" fontId="14" fillId="0" borderId="0" xfId="1" applyNumberFormat="1" applyFont="1" applyAlignment="1">
      <alignment horizontal="center" vertical="center" shrinkToFit="1"/>
    </xf>
    <xf numFmtId="0" fontId="14" fillId="0" borderId="1" xfId="0" applyFont="1" applyBorder="1" applyAlignment="1">
      <alignment horizontal="center" shrinkToFit="1"/>
    </xf>
    <xf numFmtId="0" fontId="16" fillId="0" borderId="0" xfId="0" applyFont="1">
      <alignment vertical="center"/>
    </xf>
    <xf numFmtId="0" fontId="14" fillId="0" borderId="67" xfId="0" applyFont="1" applyBorder="1" applyAlignment="1">
      <alignment horizontal="center" vertical="center" shrinkToFit="1"/>
    </xf>
    <xf numFmtId="0" fontId="14" fillId="0" borderId="70" xfId="1" applyFont="1" applyBorder="1" applyAlignment="1" applyProtection="1">
      <alignment horizontal="center" vertical="center" shrinkToFit="1"/>
      <protection locked="0"/>
    </xf>
    <xf numFmtId="0" fontId="14" fillId="0" borderId="71" xfId="1" applyFont="1" applyBorder="1" applyAlignment="1" applyProtection="1">
      <alignment horizontal="center" vertical="center" shrinkToFit="1"/>
      <protection locked="0"/>
    </xf>
    <xf numFmtId="0" fontId="14" fillId="0" borderId="55" xfId="1" applyFont="1" applyBorder="1" applyAlignment="1" applyProtection="1">
      <alignment horizontal="center" vertical="center" shrinkToFit="1"/>
      <protection locked="0"/>
    </xf>
    <xf numFmtId="0" fontId="14" fillId="0" borderId="72" xfId="1" applyFont="1" applyBorder="1" applyAlignment="1" applyProtection="1">
      <alignment horizontal="center" vertical="center" shrinkToFit="1"/>
      <protection locked="0"/>
    </xf>
    <xf numFmtId="0" fontId="1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78" fontId="10" fillId="0" borderId="0" xfId="0" applyNumberFormat="1" applyFont="1" applyAlignment="1">
      <alignment horizontal="center" vertical="center" shrinkToFit="1"/>
    </xf>
    <xf numFmtId="0" fontId="19" fillId="3" borderId="1" xfId="1" applyFont="1" applyFill="1" applyBorder="1" applyAlignment="1">
      <alignment horizontal="center" vertical="center" shrinkToFit="1"/>
    </xf>
    <xf numFmtId="0" fontId="17" fillId="0" borderId="0" xfId="0" applyFont="1" applyAlignment="1" applyProtection="1">
      <alignment horizontal="center" vertical="center" shrinkToFit="1"/>
      <protection locked="0"/>
    </xf>
    <xf numFmtId="0" fontId="24" fillId="0" borderId="0" xfId="1" applyFont="1" applyAlignment="1">
      <alignment horizontal="center" shrinkToFit="1"/>
    </xf>
    <xf numFmtId="0" fontId="17" fillId="0" borderId="1" xfId="0" applyFont="1" applyBorder="1" applyAlignment="1" applyProtection="1">
      <alignment horizontal="center" vertical="center" shrinkToFit="1"/>
      <protection locked="0"/>
    </xf>
    <xf numFmtId="0" fontId="26" fillId="0" borderId="19" xfId="1" applyFont="1" applyBorder="1" applyAlignment="1">
      <alignment horizontal="center" vertical="center" shrinkToFit="1"/>
    </xf>
    <xf numFmtId="0" fontId="26" fillId="0" borderId="57" xfId="0" applyFont="1" applyBorder="1" applyAlignment="1">
      <alignment horizontal="center" vertical="center" shrinkToFit="1"/>
    </xf>
    <xf numFmtId="0" fontId="26" fillId="0" borderId="40" xfId="1" applyFont="1" applyBorder="1" applyAlignment="1" applyProtection="1">
      <alignment horizontal="center" vertical="center" shrinkToFit="1"/>
      <protection locked="0"/>
    </xf>
    <xf numFmtId="0" fontId="26" fillId="0" borderId="58" xfId="1" applyFont="1" applyBorder="1" applyAlignment="1" applyProtection="1">
      <alignment horizontal="center" vertical="center" shrinkToFit="1"/>
      <protection locked="0"/>
    </xf>
    <xf numFmtId="0" fontId="10" fillId="0" borderId="54" xfId="0" applyFont="1" applyBorder="1" applyAlignment="1">
      <alignment horizontal="center" vertical="center" shrinkToFit="1"/>
    </xf>
    <xf numFmtId="0" fontId="10" fillId="0" borderId="69" xfId="0" applyFont="1" applyBorder="1" applyAlignment="1">
      <alignment horizontal="center" vertical="center" shrinkToFit="1"/>
    </xf>
    <xf numFmtId="0" fontId="15" fillId="2" borderId="0" xfId="1" applyFont="1" applyFill="1" applyAlignment="1">
      <alignment horizontal="left"/>
    </xf>
    <xf numFmtId="0" fontId="11" fillId="0" borderId="0" xfId="0" applyFont="1" applyAlignment="1">
      <alignment horizontal="center" vertical="center"/>
    </xf>
    <xf numFmtId="178" fontId="19" fillId="0" borderId="0" xfId="1" applyNumberFormat="1" applyFont="1" applyAlignment="1">
      <alignment horizontal="center" vertical="center"/>
    </xf>
    <xf numFmtId="178" fontId="19" fillId="0" borderId="16" xfId="1" applyNumberFormat="1" applyFont="1" applyBorder="1" applyAlignment="1">
      <alignment horizontal="center" vertical="center"/>
    </xf>
    <xf numFmtId="178" fontId="19" fillId="0" borderId="1" xfId="1" applyNumberFormat="1" applyFont="1" applyBorder="1" applyAlignment="1">
      <alignment horizontal="center" vertical="center"/>
    </xf>
    <xf numFmtId="178" fontId="19" fillId="0" borderId="16" xfId="1" applyNumberFormat="1" applyFont="1" applyBorder="1" applyAlignment="1">
      <alignment horizontal="center" vertical="center" shrinkToFit="1"/>
    </xf>
    <xf numFmtId="178" fontId="19" fillId="0" borderId="18" xfId="0" applyNumberFormat="1" applyFont="1" applyBorder="1" applyAlignment="1">
      <alignment horizontal="center"/>
    </xf>
    <xf numFmtId="41" fontId="19" fillId="3" borderId="0" xfId="1" applyNumberFormat="1" applyFont="1" applyFill="1" applyAlignment="1">
      <alignment horizontal="center" vertical="center" wrapText="1"/>
    </xf>
    <xf numFmtId="0" fontId="11" fillId="0" borderId="1" xfId="0" applyFont="1" applyBorder="1" applyAlignment="1">
      <alignment horizontal="center" shrinkToFit="1"/>
    </xf>
    <xf numFmtId="41" fontId="19" fillId="0" borderId="18" xfId="0" applyNumberFormat="1" applyFont="1" applyBorder="1">
      <alignment vertical="center"/>
    </xf>
    <xf numFmtId="41" fontId="19" fillId="0" borderId="0" xfId="0" applyNumberFormat="1" applyFont="1">
      <alignment vertical="center"/>
    </xf>
    <xf numFmtId="178" fontId="19" fillId="3" borderId="0" xfId="1" applyNumberFormat="1" applyFont="1" applyFill="1" applyAlignment="1">
      <alignment horizontal="center" vertical="center" shrinkToFit="1"/>
    </xf>
    <xf numFmtId="41" fontId="19" fillId="0" borderId="18" xfId="0" applyNumberFormat="1" applyFont="1" applyBorder="1" applyAlignment="1"/>
    <xf numFmtId="0" fontId="11" fillId="0" borderId="18" xfId="0" applyFont="1" applyBorder="1" applyAlignment="1">
      <alignment horizontal="center" shrinkToFit="1"/>
    </xf>
    <xf numFmtId="0" fontId="19" fillId="0" borderId="18" xfId="0" applyFont="1" applyBorder="1">
      <alignment vertical="center"/>
    </xf>
    <xf numFmtId="0" fontId="14" fillId="7" borderId="19" xfId="1" applyFont="1" applyFill="1" applyBorder="1" applyAlignment="1">
      <alignment horizontal="center" vertical="center" shrinkToFit="1"/>
    </xf>
    <xf numFmtId="0" fontId="14" fillId="8" borderId="19" xfId="1" applyFont="1" applyFill="1" applyBorder="1" applyAlignment="1">
      <alignment horizontal="center" vertical="center" shrinkToFit="1"/>
    </xf>
    <xf numFmtId="0" fontId="14" fillId="9" borderId="19" xfId="1" applyFont="1" applyFill="1" applyBorder="1" applyAlignment="1">
      <alignment horizontal="center" vertical="center" shrinkToFit="1"/>
    </xf>
    <xf numFmtId="0" fontId="28" fillId="2" borderId="19" xfId="1" applyFont="1" applyFill="1" applyBorder="1" applyAlignment="1">
      <alignment horizontal="center" vertical="center" shrinkToFit="1"/>
    </xf>
    <xf numFmtId="0" fontId="28" fillId="5" borderId="19" xfId="1" applyFont="1" applyFill="1" applyBorder="1" applyAlignment="1">
      <alignment horizontal="center" vertical="center" shrinkToFit="1"/>
    </xf>
    <xf numFmtId="0" fontId="14" fillId="10" borderId="19" xfId="1" applyFont="1" applyFill="1" applyBorder="1" applyAlignment="1">
      <alignment horizontal="center" vertical="center" shrinkToFit="1"/>
    </xf>
    <xf numFmtId="0" fontId="28" fillId="6" borderId="19" xfId="1" applyFont="1" applyFill="1" applyBorder="1" applyAlignment="1">
      <alignment horizontal="center" vertical="center" shrinkToFit="1"/>
    </xf>
    <xf numFmtId="0" fontId="14" fillId="11" borderId="19" xfId="1" applyFont="1" applyFill="1" applyBorder="1" applyAlignment="1">
      <alignment horizontal="center" vertical="center" shrinkToFit="1"/>
    </xf>
    <xf numFmtId="0" fontId="28" fillId="12" borderId="19" xfId="1" applyFont="1" applyFill="1" applyBorder="1" applyAlignment="1">
      <alignment horizontal="center" vertical="center" shrinkToFit="1"/>
    </xf>
    <xf numFmtId="0" fontId="14" fillId="13" borderId="19" xfId="1" applyFont="1" applyFill="1" applyBorder="1" applyAlignment="1">
      <alignment horizontal="center" vertical="center" shrinkToFit="1"/>
    </xf>
    <xf numFmtId="0" fontId="14" fillId="14" borderId="19" xfId="1" applyFont="1" applyFill="1" applyBorder="1" applyAlignment="1">
      <alignment horizontal="center" vertical="center" shrinkToFit="1"/>
    </xf>
    <xf numFmtId="0" fontId="14" fillId="15" borderId="19" xfId="1" applyFont="1" applyFill="1" applyBorder="1" applyAlignment="1">
      <alignment horizontal="center" vertical="center" shrinkToFit="1"/>
    </xf>
    <xf numFmtId="0" fontId="14" fillId="16" borderId="19" xfId="1" applyFont="1" applyFill="1" applyBorder="1" applyAlignment="1">
      <alignment horizontal="center" vertical="center" shrinkToFit="1"/>
    </xf>
    <xf numFmtId="0" fontId="14" fillId="4" borderId="19" xfId="1" applyFont="1" applyFill="1" applyBorder="1" applyAlignment="1">
      <alignment horizontal="center" vertical="center" shrinkToFit="1"/>
    </xf>
    <xf numFmtId="0" fontId="14" fillId="17" borderId="19" xfId="1" applyFont="1" applyFill="1" applyBorder="1" applyAlignment="1">
      <alignment horizontal="center" vertical="center" shrinkToFit="1"/>
    </xf>
    <xf numFmtId="0" fontId="14" fillId="18" borderId="19" xfId="1" applyFont="1" applyFill="1" applyBorder="1" applyAlignment="1">
      <alignment horizontal="center" vertical="center" shrinkToFit="1"/>
    </xf>
    <xf numFmtId="0" fontId="14" fillId="19" borderId="19" xfId="1" applyFont="1" applyFill="1" applyBorder="1" applyAlignment="1">
      <alignment horizontal="center" vertical="center" shrinkToFit="1"/>
    </xf>
    <xf numFmtId="0" fontId="28" fillId="20" borderId="19" xfId="1" applyFont="1" applyFill="1" applyBorder="1" applyAlignment="1">
      <alignment horizontal="center" vertical="center" shrinkToFit="1"/>
    </xf>
    <xf numFmtId="178" fontId="19" fillId="0" borderId="0" xfId="0" applyNumberFormat="1" applyFont="1" applyAlignment="1">
      <alignment horizontal="center" vertical="center" shrinkToFit="1"/>
    </xf>
    <xf numFmtId="178" fontId="17" fillId="0" borderId="0" xfId="0" applyNumberFormat="1" applyFont="1" applyAlignment="1">
      <alignment horizontal="center" vertical="center"/>
    </xf>
    <xf numFmtId="179" fontId="17" fillId="0" borderId="0" xfId="0" applyNumberFormat="1" applyFont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17" fillId="0" borderId="0" xfId="0" applyNumberFormat="1" applyFont="1" applyAlignment="1">
      <alignment horizontal="center" vertical="center" shrinkToFit="1"/>
    </xf>
    <xf numFmtId="178" fontId="19" fillId="0" borderId="16" xfId="0" applyNumberFormat="1" applyFont="1" applyBorder="1" applyAlignment="1">
      <alignment horizontal="center" vertical="center" shrinkToFit="1"/>
    </xf>
    <xf numFmtId="178" fontId="19" fillId="0" borderId="1" xfId="0" applyNumberFormat="1" applyFont="1" applyBorder="1" applyAlignment="1">
      <alignment horizontal="center" vertical="center" shrinkToFit="1"/>
    </xf>
    <xf numFmtId="179" fontId="17" fillId="0" borderId="1" xfId="0" applyNumberFormat="1" applyFont="1" applyBorder="1" applyAlignment="1">
      <alignment horizontal="center" vertical="center"/>
    </xf>
    <xf numFmtId="0" fontId="20" fillId="2" borderId="0" xfId="1" applyFont="1" applyFill="1" applyAlignment="1">
      <alignment horizontal="left" vertical="center"/>
    </xf>
    <xf numFmtId="0" fontId="27" fillId="2" borderId="0" xfId="1" applyFont="1" applyFill="1" applyAlignment="1">
      <alignment vertical="center" shrinkToFit="1"/>
    </xf>
    <xf numFmtId="0" fontId="20" fillId="2" borderId="0" xfId="1" applyFont="1" applyFill="1" applyAlignment="1">
      <alignment vertical="center" shrinkToFit="1"/>
    </xf>
    <xf numFmtId="0" fontId="15" fillId="2" borderId="0" xfId="1" applyFont="1" applyFill="1" applyAlignment="1">
      <alignment vertical="center" shrinkToFit="1"/>
    </xf>
    <xf numFmtId="0" fontId="15" fillId="2" borderId="0" xfId="1" applyFont="1" applyFill="1">
      <alignment vertical="center"/>
    </xf>
    <xf numFmtId="176" fontId="10" fillId="21" borderId="37" xfId="1" applyNumberFormat="1" applyFont="1" applyFill="1" applyBorder="1" applyAlignment="1">
      <alignment horizontal="center" vertical="center"/>
    </xf>
    <xf numFmtId="176" fontId="10" fillId="21" borderId="38" xfId="1" applyNumberFormat="1" applyFont="1" applyFill="1" applyBorder="1" applyAlignment="1">
      <alignment horizontal="center" vertical="center"/>
    </xf>
    <xf numFmtId="176" fontId="10" fillId="21" borderId="39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7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41" fontId="9" fillId="0" borderId="1" xfId="0" applyNumberFormat="1" applyFont="1" applyBorder="1" applyAlignment="1">
      <alignment horizontal="center"/>
    </xf>
    <xf numFmtId="178" fontId="10" fillId="0" borderId="1" xfId="1" applyNumberFormat="1" applyFont="1" applyBorder="1" applyAlignment="1">
      <alignment horizontal="center" shrinkToFit="1"/>
    </xf>
    <xf numFmtId="41" fontId="9" fillId="0" borderId="18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178" fontId="10" fillId="0" borderId="18" xfId="0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41" fontId="10" fillId="0" borderId="0" xfId="0" applyNumberFormat="1" applyFont="1" applyAlignment="1">
      <alignment horizontal="right"/>
    </xf>
    <xf numFmtId="41" fontId="10" fillId="0" borderId="0" xfId="0" applyNumberFormat="1" applyFont="1" applyAlignment="1">
      <alignment horizontal="center" vertical="center" shrinkToFit="1"/>
    </xf>
    <xf numFmtId="0" fontId="9" fillId="0" borderId="1" xfId="0" applyFont="1" applyBorder="1" applyAlignment="1">
      <alignment horizontal="center"/>
    </xf>
    <xf numFmtId="0" fontId="10" fillId="0" borderId="65" xfId="1" applyFont="1" applyBorder="1" applyAlignment="1">
      <alignment horizontal="center" vertical="center"/>
    </xf>
    <xf numFmtId="0" fontId="10" fillId="0" borderId="63" xfId="1" applyFont="1" applyBorder="1" applyAlignment="1">
      <alignment horizontal="center" vertical="center"/>
    </xf>
    <xf numFmtId="0" fontId="10" fillId="0" borderId="66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64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23" fillId="2" borderId="0" xfId="1" applyFont="1" applyFill="1" applyAlignment="1">
      <alignment horizontal="left" vertical="center"/>
    </xf>
    <xf numFmtId="0" fontId="10" fillId="0" borderId="7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 shrinkToFit="1"/>
    </xf>
    <xf numFmtId="0" fontId="10" fillId="0" borderId="18" xfId="1" applyFont="1" applyBorder="1" applyAlignment="1">
      <alignment horizontal="center" vertical="center" shrinkToFit="1"/>
    </xf>
    <xf numFmtId="0" fontId="10" fillId="0" borderId="21" xfId="1" applyFont="1" applyBorder="1" applyAlignment="1">
      <alignment horizontal="center" vertical="center" shrinkToFit="1"/>
    </xf>
    <xf numFmtId="0" fontId="10" fillId="0" borderId="6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shrinkToFit="1"/>
    </xf>
    <xf numFmtId="0" fontId="10" fillId="0" borderId="30" xfId="1" applyFont="1" applyBorder="1" applyAlignment="1">
      <alignment horizontal="center" vertical="center" shrinkToFit="1"/>
    </xf>
    <xf numFmtId="0" fontId="10" fillId="0" borderId="25" xfId="1" applyFont="1" applyBorder="1" applyAlignment="1">
      <alignment horizontal="center" vertical="center" shrinkToFit="1"/>
    </xf>
    <xf numFmtId="0" fontId="10" fillId="0" borderId="28" xfId="1" applyFont="1" applyBorder="1" applyAlignment="1">
      <alignment horizontal="center" vertical="center" shrinkToFit="1"/>
    </xf>
    <xf numFmtId="0" fontId="10" fillId="0" borderId="32" xfId="1" applyFont="1" applyBorder="1" applyAlignment="1">
      <alignment horizontal="center" vertical="center" shrinkToFit="1"/>
    </xf>
    <xf numFmtId="0" fontId="10" fillId="0" borderId="29" xfId="1" applyFont="1" applyBorder="1" applyAlignment="1">
      <alignment horizontal="center" vertical="center" shrinkToFit="1"/>
    </xf>
    <xf numFmtId="0" fontId="10" fillId="0" borderId="26" xfId="1" applyFont="1" applyBorder="1" applyAlignment="1">
      <alignment horizontal="center" vertical="center" shrinkToFit="1"/>
    </xf>
    <xf numFmtId="0" fontId="10" fillId="0" borderId="31" xfId="1" applyFont="1" applyBorder="1" applyAlignment="1">
      <alignment horizontal="center" vertical="center" shrinkToFit="1"/>
    </xf>
    <xf numFmtId="0" fontId="10" fillId="0" borderId="27" xfId="1" applyFont="1" applyBorder="1" applyAlignment="1">
      <alignment horizontal="center" vertical="center" shrinkToFit="1"/>
    </xf>
    <xf numFmtId="0" fontId="10" fillId="0" borderId="15" xfId="1" applyFont="1" applyBorder="1" applyAlignment="1">
      <alignment horizontal="center" vertical="center" shrinkToFit="1"/>
    </xf>
    <xf numFmtId="0" fontId="10" fillId="0" borderId="16" xfId="1" applyFont="1" applyBorder="1" applyAlignment="1">
      <alignment horizontal="center" vertical="center" shrinkToFit="1"/>
    </xf>
    <xf numFmtId="0" fontId="10" fillId="0" borderId="22" xfId="1" applyFont="1" applyBorder="1" applyAlignment="1">
      <alignment horizontal="center" vertical="center" shrinkToFit="1"/>
    </xf>
    <xf numFmtId="0" fontId="10" fillId="0" borderId="41" xfId="1" applyFont="1" applyBorder="1" applyAlignment="1">
      <alignment horizontal="center" vertical="center" shrinkToFit="1"/>
    </xf>
    <xf numFmtId="0" fontId="10" fillId="0" borderId="42" xfId="1" applyFont="1" applyBorder="1" applyAlignment="1">
      <alignment horizontal="center" vertical="center" shrinkToFit="1"/>
    </xf>
    <xf numFmtId="0" fontId="10" fillId="0" borderId="43" xfId="1" applyFont="1" applyBorder="1" applyAlignment="1">
      <alignment horizontal="center" vertical="center" shrinkToFit="1"/>
    </xf>
    <xf numFmtId="0" fontId="10" fillId="0" borderId="24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44" xfId="1" applyFont="1" applyBorder="1" applyAlignment="1">
      <alignment horizontal="center" vertical="center" shrinkToFit="1"/>
    </xf>
    <xf numFmtId="0" fontId="10" fillId="0" borderId="45" xfId="1" applyFont="1" applyBorder="1" applyAlignment="1">
      <alignment horizontal="center" vertical="center" shrinkToFit="1"/>
    </xf>
    <xf numFmtId="0" fontId="10" fillId="0" borderId="46" xfId="1" applyFont="1" applyBorder="1" applyAlignment="1">
      <alignment horizontal="center" vertical="center" shrinkToFit="1"/>
    </xf>
    <xf numFmtId="0" fontId="10" fillId="0" borderId="14" xfId="1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shrinkToFit="1"/>
    </xf>
    <xf numFmtId="0" fontId="10" fillId="0" borderId="23" xfId="1" applyFont="1" applyBorder="1" applyAlignment="1">
      <alignment horizontal="center" vertical="center" shrinkToFit="1"/>
    </xf>
    <xf numFmtId="0" fontId="10" fillId="0" borderId="6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shrinkToFit="1"/>
    </xf>
    <xf numFmtId="0" fontId="14" fillId="0" borderId="0" xfId="1" applyFont="1" applyAlignment="1">
      <alignment horizontal="left" vertical="center" shrinkToFit="1"/>
    </xf>
    <xf numFmtId="0" fontId="14" fillId="0" borderId="0" xfId="1" applyFont="1" applyAlignment="1">
      <alignment horizontal="center" vertical="center" shrinkToFit="1"/>
    </xf>
    <xf numFmtId="0" fontId="14" fillId="0" borderId="54" xfId="1" applyFont="1" applyBorder="1" applyAlignment="1">
      <alignment horizontal="center" vertical="center" shrinkToFit="1"/>
    </xf>
    <xf numFmtId="0" fontId="22" fillId="0" borderId="0" xfId="1" applyFont="1" applyAlignment="1">
      <alignment horizontal="center" vertical="center" shrinkToFit="1"/>
    </xf>
    <xf numFmtId="0" fontId="22" fillId="0" borderId="54" xfId="1" applyFont="1" applyBorder="1" applyAlignment="1">
      <alignment horizontal="center" vertical="center" shrinkToFit="1"/>
    </xf>
    <xf numFmtId="0" fontId="22" fillId="0" borderId="68" xfId="1" applyFont="1" applyBorder="1" applyAlignment="1">
      <alignment horizontal="center" vertical="center" shrinkToFit="1"/>
    </xf>
    <xf numFmtId="0" fontId="14" fillId="0" borderId="60" xfId="0" applyFont="1" applyBorder="1" applyAlignment="1">
      <alignment horizontal="center" vertical="center" shrinkToFit="1"/>
    </xf>
    <xf numFmtId="0" fontId="14" fillId="0" borderId="62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54" xfId="0" applyFont="1" applyBorder="1" applyAlignment="1">
      <alignment horizontal="center" vertical="center" shrinkToFit="1"/>
    </xf>
    <xf numFmtId="0" fontId="14" fillId="0" borderId="73" xfId="0" applyFont="1" applyBorder="1" applyAlignment="1">
      <alignment horizontal="center" vertical="center" shrinkToFit="1"/>
    </xf>
    <xf numFmtId="0" fontId="20" fillId="2" borderId="0" xfId="1" applyFont="1" applyFill="1" applyAlignment="1">
      <alignment horizontal="left" vertical="center" shrinkToFit="1"/>
    </xf>
  </cellXfs>
  <cellStyles count="2">
    <cellStyle name="標準" xfId="0" builtinId="0"/>
    <cellStyle name="標準 3" xfId="1" xr:uid="{00000000-0005-0000-0000-000001000000}"/>
  </cellStyles>
  <dxfs count="20"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/>
      </font>
    </dxf>
  </dxfs>
  <tableStyles count="0" defaultTableStyle="TableStyleMedium9" defaultPivotStyle="PivotStyleLight16"/>
  <colors>
    <mruColors>
      <color rgb="FFCC0099"/>
      <color rgb="FF3333CC"/>
      <color rgb="FFFF66CC"/>
      <color rgb="FFB0EE00"/>
      <color rgb="FFFE9802"/>
      <color rgb="FF09E5C0"/>
      <color rgb="FFB3AA8F"/>
      <color rgb="FFCC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26" Type="http://schemas.openxmlformats.org/officeDocument/2006/relationships/image" Target="../media/image31.png"/><Relationship Id="rId39" Type="http://schemas.openxmlformats.org/officeDocument/2006/relationships/image" Target="../media/image44.png"/><Relationship Id="rId21" Type="http://schemas.openxmlformats.org/officeDocument/2006/relationships/image" Target="../media/image26.png"/><Relationship Id="rId34" Type="http://schemas.openxmlformats.org/officeDocument/2006/relationships/image" Target="../media/image39.png"/><Relationship Id="rId42" Type="http://schemas.openxmlformats.org/officeDocument/2006/relationships/image" Target="../media/image47.png"/><Relationship Id="rId47" Type="http://schemas.openxmlformats.org/officeDocument/2006/relationships/image" Target="../media/image52.png"/><Relationship Id="rId50" Type="http://schemas.openxmlformats.org/officeDocument/2006/relationships/image" Target="../media/image55.png"/><Relationship Id="rId55" Type="http://schemas.openxmlformats.org/officeDocument/2006/relationships/image" Target="../media/image60.png"/><Relationship Id="rId63" Type="http://schemas.openxmlformats.org/officeDocument/2006/relationships/image" Target="../media/image68.png"/><Relationship Id="rId68" Type="http://schemas.openxmlformats.org/officeDocument/2006/relationships/image" Target="../media/image73.png"/><Relationship Id="rId7" Type="http://schemas.openxmlformats.org/officeDocument/2006/relationships/image" Target="../media/image12.png"/><Relationship Id="rId71" Type="http://schemas.openxmlformats.org/officeDocument/2006/relationships/image" Target="../media/image76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29" Type="http://schemas.openxmlformats.org/officeDocument/2006/relationships/image" Target="../media/image34.png"/><Relationship Id="rId11" Type="http://schemas.openxmlformats.org/officeDocument/2006/relationships/image" Target="../media/image16.png"/><Relationship Id="rId24" Type="http://schemas.openxmlformats.org/officeDocument/2006/relationships/image" Target="../media/image29.png"/><Relationship Id="rId32" Type="http://schemas.openxmlformats.org/officeDocument/2006/relationships/image" Target="../media/image37.png"/><Relationship Id="rId37" Type="http://schemas.openxmlformats.org/officeDocument/2006/relationships/image" Target="../media/image42.png"/><Relationship Id="rId40" Type="http://schemas.openxmlformats.org/officeDocument/2006/relationships/image" Target="../media/image45.png"/><Relationship Id="rId45" Type="http://schemas.openxmlformats.org/officeDocument/2006/relationships/image" Target="../media/image50.png"/><Relationship Id="rId53" Type="http://schemas.openxmlformats.org/officeDocument/2006/relationships/image" Target="../media/image58.png"/><Relationship Id="rId58" Type="http://schemas.openxmlformats.org/officeDocument/2006/relationships/image" Target="../media/image63.png"/><Relationship Id="rId66" Type="http://schemas.openxmlformats.org/officeDocument/2006/relationships/image" Target="../media/image71.png"/><Relationship Id="rId74" Type="http://schemas.openxmlformats.org/officeDocument/2006/relationships/image" Target="../media/image79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41.png"/><Relationship Id="rId49" Type="http://schemas.openxmlformats.org/officeDocument/2006/relationships/image" Target="../media/image54.png"/><Relationship Id="rId57" Type="http://schemas.openxmlformats.org/officeDocument/2006/relationships/image" Target="../media/image62.png"/><Relationship Id="rId61" Type="http://schemas.openxmlformats.org/officeDocument/2006/relationships/image" Target="../media/image66.png"/><Relationship Id="rId10" Type="http://schemas.openxmlformats.org/officeDocument/2006/relationships/image" Target="../media/image15.png"/><Relationship Id="rId19" Type="http://schemas.openxmlformats.org/officeDocument/2006/relationships/image" Target="../media/image24.png"/><Relationship Id="rId31" Type="http://schemas.openxmlformats.org/officeDocument/2006/relationships/image" Target="../media/image36.png"/><Relationship Id="rId44" Type="http://schemas.openxmlformats.org/officeDocument/2006/relationships/image" Target="../media/image49.png"/><Relationship Id="rId52" Type="http://schemas.openxmlformats.org/officeDocument/2006/relationships/image" Target="../media/image57.png"/><Relationship Id="rId60" Type="http://schemas.openxmlformats.org/officeDocument/2006/relationships/image" Target="../media/image65.png"/><Relationship Id="rId65" Type="http://schemas.openxmlformats.org/officeDocument/2006/relationships/image" Target="../media/image70.png"/><Relationship Id="rId73" Type="http://schemas.openxmlformats.org/officeDocument/2006/relationships/image" Target="../media/image78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png"/><Relationship Id="rId35" Type="http://schemas.openxmlformats.org/officeDocument/2006/relationships/image" Target="../media/image40.png"/><Relationship Id="rId43" Type="http://schemas.openxmlformats.org/officeDocument/2006/relationships/image" Target="../media/image48.png"/><Relationship Id="rId48" Type="http://schemas.openxmlformats.org/officeDocument/2006/relationships/image" Target="../media/image53.png"/><Relationship Id="rId56" Type="http://schemas.openxmlformats.org/officeDocument/2006/relationships/image" Target="../media/image61.png"/><Relationship Id="rId64" Type="http://schemas.openxmlformats.org/officeDocument/2006/relationships/image" Target="../media/image69.png"/><Relationship Id="rId69" Type="http://schemas.openxmlformats.org/officeDocument/2006/relationships/image" Target="../media/image74.png"/><Relationship Id="rId8" Type="http://schemas.openxmlformats.org/officeDocument/2006/relationships/image" Target="../media/image13.png"/><Relationship Id="rId51" Type="http://schemas.openxmlformats.org/officeDocument/2006/relationships/image" Target="../media/image56.png"/><Relationship Id="rId72" Type="http://schemas.openxmlformats.org/officeDocument/2006/relationships/image" Target="../media/image77.png"/><Relationship Id="rId3" Type="http://schemas.openxmlformats.org/officeDocument/2006/relationships/image" Target="../media/image8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5" Type="http://schemas.openxmlformats.org/officeDocument/2006/relationships/image" Target="../media/image30.png"/><Relationship Id="rId33" Type="http://schemas.openxmlformats.org/officeDocument/2006/relationships/image" Target="../media/image38.png"/><Relationship Id="rId38" Type="http://schemas.openxmlformats.org/officeDocument/2006/relationships/image" Target="../media/image43.png"/><Relationship Id="rId46" Type="http://schemas.openxmlformats.org/officeDocument/2006/relationships/image" Target="../media/image51.png"/><Relationship Id="rId59" Type="http://schemas.openxmlformats.org/officeDocument/2006/relationships/image" Target="../media/image64.png"/><Relationship Id="rId67" Type="http://schemas.openxmlformats.org/officeDocument/2006/relationships/image" Target="../media/image72.png"/><Relationship Id="rId20" Type="http://schemas.openxmlformats.org/officeDocument/2006/relationships/image" Target="../media/image25.png"/><Relationship Id="rId41" Type="http://schemas.openxmlformats.org/officeDocument/2006/relationships/image" Target="../media/image46.png"/><Relationship Id="rId54" Type="http://schemas.openxmlformats.org/officeDocument/2006/relationships/image" Target="../media/image59.png"/><Relationship Id="rId62" Type="http://schemas.openxmlformats.org/officeDocument/2006/relationships/image" Target="../media/image67.png"/><Relationship Id="rId70" Type="http://schemas.openxmlformats.org/officeDocument/2006/relationships/image" Target="../media/image75.png"/><Relationship Id="rId1" Type="http://schemas.openxmlformats.org/officeDocument/2006/relationships/image" Target="../media/image6.png"/><Relationship Id="rId6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2.png"/><Relationship Id="rId18" Type="http://schemas.openxmlformats.org/officeDocument/2006/relationships/image" Target="../media/image97.png"/><Relationship Id="rId26" Type="http://schemas.openxmlformats.org/officeDocument/2006/relationships/image" Target="../media/image105.png"/><Relationship Id="rId39" Type="http://schemas.openxmlformats.org/officeDocument/2006/relationships/image" Target="../media/image118.png"/><Relationship Id="rId21" Type="http://schemas.openxmlformats.org/officeDocument/2006/relationships/image" Target="../media/image100.png"/><Relationship Id="rId34" Type="http://schemas.openxmlformats.org/officeDocument/2006/relationships/image" Target="../media/image113.png"/><Relationship Id="rId42" Type="http://schemas.openxmlformats.org/officeDocument/2006/relationships/image" Target="../media/image121.png"/><Relationship Id="rId47" Type="http://schemas.openxmlformats.org/officeDocument/2006/relationships/image" Target="../media/image126.png"/><Relationship Id="rId50" Type="http://schemas.openxmlformats.org/officeDocument/2006/relationships/image" Target="../media/image129.png"/><Relationship Id="rId55" Type="http://schemas.openxmlformats.org/officeDocument/2006/relationships/image" Target="../media/image134.png"/><Relationship Id="rId7" Type="http://schemas.openxmlformats.org/officeDocument/2006/relationships/image" Target="../media/image86.png"/><Relationship Id="rId2" Type="http://schemas.openxmlformats.org/officeDocument/2006/relationships/image" Target="../media/image81.png"/><Relationship Id="rId16" Type="http://schemas.openxmlformats.org/officeDocument/2006/relationships/image" Target="../media/image95.png"/><Relationship Id="rId20" Type="http://schemas.openxmlformats.org/officeDocument/2006/relationships/image" Target="../media/image99.png"/><Relationship Id="rId29" Type="http://schemas.openxmlformats.org/officeDocument/2006/relationships/image" Target="../media/image108.png"/><Relationship Id="rId41" Type="http://schemas.openxmlformats.org/officeDocument/2006/relationships/image" Target="../media/image120.png"/><Relationship Id="rId54" Type="http://schemas.openxmlformats.org/officeDocument/2006/relationships/image" Target="../media/image133.png"/><Relationship Id="rId62" Type="http://schemas.openxmlformats.org/officeDocument/2006/relationships/image" Target="../media/image141.png"/><Relationship Id="rId1" Type="http://schemas.openxmlformats.org/officeDocument/2006/relationships/image" Target="../media/image80.png"/><Relationship Id="rId6" Type="http://schemas.openxmlformats.org/officeDocument/2006/relationships/image" Target="../media/image85.png"/><Relationship Id="rId11" Type="http://schemas.openxmlformats.org/officeDocument/2006/relationships/image" Target="../media/image90.png"/><Relationship Id="rId24" Type="http://schemas.openxmlformats.org/officeDocument/2006/relationships/image" Target="../media/image103.png"/><Relationship Id="rId32" Type="http://schemas.openxmlformats.org/officeDocument/2006/relationships/image" Target="../media/image111.png"/><Relationship Id="rId37" Type="http://schemas.openxmlformats.org/officeDocument/2006/relationships/image" Target="../media/image116.png"/><Relationship Id="rId40" Type="http://schemas.openxmlformats.org/officeDocument/2006/relationships/image" Target="../media/image119.png"/><Relationship Id="rId45" Type="http://schemas.openxmlformats.org/officeDocument/2006/relationships/image" Target="../media/image124.png"/><Relationship Id="rId53" Type="http://schemas.openxmlformats.org/officeDocument/2006/relationships/image" Target="../media/image132.png"/><Relationship Id="rId58" Type="http://schemas.openxmlformats.org/officeDocument/2006/relationships/image" Target="../media/image137.png"/><Relationship Id="rId5" Type="http://schemas.openxmlformats.org/officeDocument/2006/relationships/image" Target="../media/image84.png"/><Relationship Id="rId15" Type="http://schemas.openxmlformats.org/officeDocument/2006/relationships/image" Target="../media/image94.png"/><Relationship Id="rId23" Type="http://schemas.openxmlformats.org/officeDocument/2006/relationships/image" Target="../media/image102.png"/><Relationship Id="rId28" Type="http://schemas.openxmlformats.org/officeDocument/2006/relationships/image" Target="../media/image107.png"/><Relationship Id="rId36" Type="http://schemas.openxmlformats.org/officeDocument/2006/relationships/image" Target="../media/image115.png"/><Relationship Id="rId49" Type="http://schemas.openxmlformats.org/officeDocument/2006/relationships/image" Target="../media/image128.png"/><Relationship Id="rId57" Type="http://schemas.openxmlformats.org/officeDocument/2006/relationships/image" Target="../media/image136.png"/><Relationship Id="rId61" Type="http://schemas.openxmlformats.org/officeDocument/2006/relationships/image" Target="../media/image140.png"/><Relationship Id="rId10" Type="http://schemas.openxmlformats.org/officeDocument/2006/relationships/image" Target="../media/image89.png"/><Relationship Id="rId19" Type="http://schemas.openxmlformats.org/officeDocument/2006/relationships/image" Target="../media/image98.png"/><Relationship Id="rId31" Type="http://schemas.openxmlformats.org/officeDocument/2006/relationships/image" Target="../media/image110.png"/><Relationship Id="rId44" Type="http://schemas.openxmlformats.org/officeDocument/2006/relationships/image" Target="../media/image123.png"/><Relationship Id="rId52" Type="http://schemas.openxmlformats.org/officeDocument/2006/relationships/image" Target="../media/image131.png"/><Relationship Id="rId60" Type="http://schemas.openxmlformats.org/officeDocument/2006/relationships/image" Target="../media/image139.png"/><Relationship Id="rId4" Type="http://schemas.openxmlformats.org/officeDocument/2006/relationships/image" Target="../media/image83.png"/><Relationship Id="rId9" Type="http://schemas.openxmlformats.org/officeDocument/2006/relationships/image" Target="../media/image88.png"/><Relationship Id="rId14" Type="http://schemas.openxmlformats.org/officeDocument/2006/relationships/image" Target="../media/image93.png"/><Relationship Id="rId22" Type="http://schemas.openxmlformats.org/officeDocument/2006/relationships/image" Target="../media/image101.png"/><Relationship Id="rId27" Type="http://schemas.openxmlformats.org/officeDocument/2006/relationships/image" Target="../media/image106.png"/><Relationship Id="rId30" Type="http://schemas.openxmlformats.org/officeDocument/2006/relationships/image" Target="../media/image109.png"/><Relationship Id="rId35" Type="http://schemas.openxmlformats.org/officeDocument/2006/relationships/image" Target="../media/image114.png"/><Relationship Id="rId43" Type="http://schemas.openxmlformats.org/officeDocument/2006/relationships/image" Target="../media/image122.png"/><Relationship Id="rId48" Type="http://schemas.openxmlformats.org/officeDocument/2006/relationships/image" Target="../media/image127.png"/><Relationship Id="rId56" Type="http://schemas.openxmlformats.org/officeDocument/2006/relationships/image" Target="../media/image135.png"/><Relationship Id="rId8" Type="http://schemas.openxmlformats.org/officeDocument/2006/relationships/image" Target="../media/image87.png"/><Relationship Id="rId51" Type="http://schemas.openxmlformats.org/officeDocument/2006/relationships/image" Target="../media/image130.png"/><Relationship Id="rId3" Type="http://schemas.openxmlformats.org/officeDocument/2006/relationships/image" Target="../media/image82.png"/><Relationship Id="rId12" Type="http://schemas.openxmlformats.org/officeDocument/2006/relationships/image" Target="../media/image91.png"/><Relationship Id="rId17" Type="http://schemas.openxmlformats.org/officeDocument/2006/relationships/image" Target="../media/image96.png"/><Relationship Id="rId25" Type="http://schemas.openxmlformats.org/officeDocument/2006/relationships/image" Target="../media/image104.png"/><Relationship Id="rId33" Type="http://schemas.openxmlformats.org/officeDocument/2006/relationships/image" Target="../media/image112.png"/><Relationship Id="rId38" Type="http://schemas.openxmlformats.org/officeDocument/2006/relationships/image" Target="../media/image117.png"/><Relationship Id="rId46" Type="http://schemas.openxmlformats.org/officeDocument/2006/relationships/image" Target="../media/image125.png"/><Relationship Id="rId59" Type="http://schemas.openxmlformats.org/officeDocument/2006/relationships/image" Target="../media/image138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4.png"/><Relationship Id="rId18" Type="http://schemas.openxmlformats.org/officeDocument/2006/relationships/image" Target="../media/image159.png"/><Relationship Id="rId26" Type="http://schemas.openxmlformats.org/officeDocument/2006/relationships/image" Target="../media/image167.png"/><Relationship Id="rId39" Type="http://schemas.openxmlformats.org/officeDocument/2006/relationships/image" Target="../media/image180.png"/><Relationship Id="rId21" Type="http://schemas.openxmlformats.org/officeDocument/2006/relationships/image" Target="../media/image162.png"/><Relationship Id="rId34" Type="http://schemas.openxmlformats.org/officeDocument/2006/relationships/image" Target="../media/image175.png"/><Relationship Id="rId42" Type="http://schemas.openxmlformats.org/officeDocument/2006/relationships/image" Target="../media/image183.png"/><Relationship Id="rId47" Type="http://schemas.openxmlformats.org/officeDocument/2006/relationships/image" Target="../media/image188.png"/><Relationship Id="rId50" Type="http://schemas.openxmlformats.org/officeDocument/2006/relationships/image" Target="../media/image191.png"/><Relationship Id="rId55" Type="http://schemas.openxmlformats.org/officeDocument/2006/relationships/image" Target="../media/image196.png"/><Relationship Id="rId7" Type="http://schemas.openxmlformats.org/officeDocument/2006/relationships/image" Target="../media/image148.png"/><Relationship Id="rId12" Type="http://schemas.openxmlformats.org/officeDocument/2006/relationships/image" Target="../media/image153.png"/><Relationship Id="rId17" Type="http://schemas.openxmlformats.org/officeDocument/2006/relationships/image" Target="../media/image158.png"/><Relationship Id="rId25" Type="http://schemas.openxmlformats.org/officeDocument/2006/relationships/image" Target="../media/image166.png"/><Relationship Id="rId33" Type="http://schemas.openxmlformats.org/officeDocument/2006/relationships/image" Target="../media/image174.png"/><Relationship Id="rId38" Type="http://schemas.openxmlformats.org/officeDocument/2006/relationships/image" Target="../media/image179.png"/><Relationship Id="rId46" Type="http://schemas.openxmlformats.org/officeDocument/2006/relationships/image" Target="../media/image187.png"/><Relationship Id="rId2" Type="http://schemas.openxmlformats.org/officeDocument/2006/relationships/image" Target="../media/image143.png"/><Relationship Id="rId16" Type="http://schemas.openxmlformats.org/officeDocument/2006/relationships/image" Target="../media/image157.png"/><Relationship Id="rId20" Type="http://schemas.openxmlformats.org/officeDocument/2006/relationships/image" Target="../media/image161.png"/><Relationship Id="rId29" Type="http://schemas.openxmlformats.org/officeDocument/2006/relationships/image" Target="../media/image170.png"/><Relationship Id="rId41" Type="http://schemas.openxmlformats.org/officeDocument/2006/relationships/image" Target="../media/image182.png"/><Relationship Id="rId54" Type="http://schemas.openxmlformats.org/officeDocument/2006/relationships/image" Target="../media/image195.png"/><Relationship Id="rId1" Type="http://schemas.openxmlformats.org/officeDocument/2006/relationships/image" Target="../media/image142.png"/><Relationship Id="rId6" Type="http://schemas.openxmlformats.org/officeDocument/2006/relationships/image" Target="../media/image147.png"/><Relationship Id="rId11" Type="http://schemas.openxmlformats.org/officeDocument/2006/relationships/image" Target="../media/image152.png"/><Relationship Id="rId24" Type="http://schemas.openxmlformats.org/officeDocument/2006/relationships/image" Target="../media/image165.png"/><Relationship Id="rId32" Type="http://schemas.openxmlformats.org/officeDocument/2006/relationships/image" Target="../media/image173.png"/><Relationship Id="rId37" Type="http://schemas.openxmlformats.org/officeDocument/2006/relationships/image" Target="../media/image178.png"/><Relationship Id="rId40" Type="http://schemas.openxmlformats.org/officeDocument/2006/relationships/image" Target="../media/image181.png"/><Relationship Id="rId45" Type="http://schemas.openxmlformats.org/officeDocument/2006/relationships/image" Target="../media/image186.png"/><Relationship Id="rId53" Type="http://schemas.openxmlformats.org/officeDocument/2006/relationships/image" Target="../media/image194.png"/><Relationship Id="rId5" Type="http://schemas.openxmlformats.org/officeDocument/2006/relationships/image" Target="../media/image146.png"/><Relationship Id="rId15" Type="http://schemas.openxmlformats.org/officeDocument/2006/relationships/image" Target="../media/image156.png"/><Relationship Id="rId23" Type="http://schemas.openxmlformats.org/officeDocument/2006/relationships/image" Target="../media/image164.png"/><Relationship Id="rId28" Type="http://schemas.openxmlformats.org/officeDocument/2006/relationships/image" Target="../media/image169.png"/><Relationship Id="rId36" Type="http://schemas.openxmlformats.org/officeDocument/2006/relationships/image" Target="../media/image177.png"/><Relationship Id="rId49" Type="http://schemas.openxmlformats.org/officeDocument/2006/relationships/image" Target="../media/image190.png"/><Relationship Id="rId10" Type="http://schemas.openxmlformats.org/officeDocument/2006/relationships/image" Target="../media/image151.png"/><Relationship Id="rId19" Type="http://schemas.openxmlformats.org/officeDocument/2006/relationships/image" Target="../media/image160.png"/><Relationship Id="rId31" Type="http://schemas.openxmlformats.org/officeDocument/2006/relationships/image" Target="../media/image172.png"/><Relationship Id="rId44" Type="http://schemas.openxmlformats.org/officeDocument/2006/relationships/image" Target="../media/image185.png"/><Relationship Id="rId52" Type="http://schemas.openxmlformats.org/officeDocument/2006/relationships/image" Target="../media/image193.png"/><Relationship Id="rId4" Type="http://schemas.openxmlformats.org/officeDocument/2006/relationships/image" Target="../media/image145.png"/><Relationship Id="rId9" Type="http://schemas.openxmlformats.org/officeDocument/2006/relationships/image" Target="../media/image150.png"/><Relationship Id="rId14" Type="http://schemas.openxmlformats.org/officeDocument/2006/relationships/image" Target="../media/image155.png"/><Relationship Id="rId22" Type="http://schemas.openxmlformats.org/officeDocument/2006/relationships/image" Target="../media/image163.png"/><Relationship Id="rId27" Type="http://schemas.openxmlformats.org/officeDocument/2006/relationships/image" Target="../media/image168.png"/><Relationship Id="rId30" Type="http://schemas.openxmlformats.org/officeDocument/2006/relationships/image" Target="../media/image171.png"/><Relationship Id="rId35" Type="http://schemas.openxmlformats.org/officeDocument/2006/relationships/image" Target="../media/image176.png"/><Relationship Id="rId43" Type="http://schemas.openxmlformats.org/officeDocument/2006/relationships/image" Target="../media/image184.png"/><Relationship Id="rId48" Type="http://schemas.openxmlformats.org/officeDocument/2006/relationships/image" Target="../media/image189.png"/><Relationship Id="rId56" Type="http://schemas.openxmlformats.org/officeDocument/2006/relationships/image" Target="../media/image197.png"/><Relationship Id="rId8" Type="http://schemas.openxmlformats.org/officeDocument/2006/relationships/image" Target="../media/image149.png"/><Relationship Id="rId51" Type="http://schemas.openxmlformats.org/officeDocument/2006/relationships/image" Target="../media/image192.png"/><Relationship Id="rId3" Type="http://schemas.openxmlformats.org/officeDocument/2006/relationships/image" Target="../media/image14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158115</xdr:colOff>
      <xdr:row>34</xdr:row>
      <xdr:rowOff>104775</xdr:rowOff>
    </xdr:from>
    <xdr:to>
      <xdr:col>2</xdr:col>
      <xdr:colOff>1046145</xdr:colOff>
      <xdr:row>36</xdr:row>
      <xdr:rowOff>125730</xdr:rowOff>
    </xdr:to>
    <xdr:pic>
      <xdr:nvPicPr>
        <xdr:cNvPr id="2" name="図 1" descr="path100-5-1-0-9-9-2-8-7-9-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0790" y="9886950"/>
          <a:ext cx="888030" cy="478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33</xdr:row>
      <xdr:rowOff>168088</xdr:rowOff>
    </xdr:from>
    <xdr:to>
      <xdr:col>9</xdr:col>
      <xdr:colOff>91440</xdr:colOff>
      <xdr:row>42</xdr:row>
      <xdr:rowOff>198783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86FE4BA1-D5F4-1258-9F5E-59A79A87AFCA}"/>
            </a:ext>
          </a:extLst>
        </xdr:cNvPr>
        <xdr:cNvSpPr txBox="1"/>
      </xdr:nvSpPr>
      <xdr:spPr>
        <a:xfrm>
          <a:off x="2369820" y="8351968"/>
          <a:ext cx="2552700" cy="3284435"/>
        </a:xfrm>
        <a:custGeom>
          <a:avLst/>
          <a:gdLst>
            <a:gd name="csX0" fmla="*/ 0 w 2552700"/>
            <a:gd name="csY0" fmla="*/ 0 h 3284435"/>
            <a:gd name="csX1" fmla="*/ 612648 w 2552700"/>
            <a:gd name="csY1" fmla="*/ 0 h 3284435"/>
            <a:gd name="csX2" fmla="*/ 1174242 w 2552700"/>
            <a:gd name="csY2" fmla="*/ 0 h 3284435"/>
            <a:gd name="csX3" fmla="*/ 1863471 w 2552700"/>
            <a:gd name="csY3" fmla="*/ 0 h 3284435"/>
            <a:gd name="csX4" fmla="*/ 2552700 w 2552700"/>
            <a:gd name="csY4" fmla="*/ 0 h 3284435"/>
            <a:gd name="csX5" fmla="*/ 2552700 w 2552700"/>
            <a:gd name="csY5" fmla="*/ 624043 h 3284435"/>
            <a:gd name="csX6" fmla="*/ 2552700 w 2552700"/>
            <a:gd name="csY6" fmla="*/ 1215241 h 3284435"/>
            <a:gd name="csX7" fmla="*/ 2552700 w 2552700"/>
            <a:gd name="csY7" fmla="*/ 1872128 h 3284435"/>
            <a:gd name="csX8" fmla="*/ 2552700 w 2552700"/>
            <a:gd name="csY8" fmla="*/ 2529015 h 3284435"/>
            <a:gd name="csX9" fmla="*/ 2552700 w 2552700"/>
            <a:gd name="csY9" fmla="*/ 3284435 h 3284435"/>
            <a:gd name="csX10" fmla="*/ 1965579 w 2552700"/>
            <a:gd name="csY10" fmla="*/ 3284435 h 3284435"/>
            <a:gd name="csX11" fmla="*/ 1327404 w 2552700"/>
            <a:gd name="csY11" fmla="*/ 3284435 h 3284435"/>
            <a:gd name="csX12" fmla="*/ 714756 w 2552700"/>
            <a:gd name="csY12" fmla="*/ 3284435 h 3284435"/>
            <a:gd name="csX13" fmla="*/ 0 w 2552700"/>
            <a:gd name="csY13" fmla="*/ 3284435 h 3284435"/>
            <a:gd name="csX14" fmla="*/ 0 w 2552700"/>
            <a:gd name="csY14" fmla="*/ 2561859 h 3284435"/>
            <a:gd name="csX15" fmla="*/ 0 w 2552700"/>
            <a:gd name="csY15" fmla="*/ 1839284 h 3284435"/>
            <a:gd name="csX16" fmla="*/ 0 w 2552700"/>
            <a:gd name="csY16" fmla="*/ 1182397 h 3284435"/>
            <a:gd name="csX17" fmla="*/ 0 w 2552700"/>
            <a:gd name="csY17" fmla="*/ 0 h 328443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</a:cxnLst>
          <a:rect l="l" t="t" r="r" b="b"/>
          <a:pathLst>
            <a:path w="2552700" h="3284435" extrusionOk="0">
              <a:moveTo>
                <a:pt x="0" y="0"/>
              </a:moveTo>
              <a:cubicBezTo>
                <a:pt x="267999" y="28812"/>
                <a:pt x="333839" y="-13869"/>
                <a:pt x="612648" y="0"/>
              </a:cubicBezTo>
              <a:cubicBezTo>
                <a:pt x="891457" y="13869"/>
                <a:pt x="989146" y="12657"/>
                <a:pt x="1174242" y="0"/>
              </a:cubicBezTo>
              <a:cubicBezTo>
                <a:pt x="1359338" y="-12657"/>
                <a:pt x="1724937" y="-9326"/>
                <a:pt x="1863471" y="0"/>
              </a:cubicBezTo>
              <a:cubicBezTo>
                <a:pt x="2002005" y="9326"/>
                <a:pt x="2289059" y="-27698"/>
                <a:pt x="2552700" y="0"/>
              </a:cubicBezTo>
              <a:cubicBezTo>
                <a:pt x="2552722" y="250504"/>
                <a:pt x="2541546" y="420676"/>
                <a:pt x="2552700" y="624043"/>
              </a:cubicBezTo>
              <a:cubicBezTo>
                <a:pt x="2563854" y="827410"/>
                <a:pt x="2539243" y="1004135"/>
                <a:pt x="2552700" y="1215241"/>
              </a:cubicBezTo>
              <a:cubicBezTo>
                <a:pt x="2566157" y="1426347"/>
                <a:pt x="2546003" y="1724669"/>
                <a:pt x="2552700" y="1872128"/>
              </a:cubicBezTo>
              <a:cubicBezTo>
                <a:pt x="2559397" y="2019587"/>
                <a:pt x="2521906" y="2283709"/>
                <a:pt x="2552700" y="2529015"/>
              </a:cubicBezTo>
              <a:cubicBezTo>
                <a:pt x="2583494" y="2774321"/>
                <a:pt x="2556815" y="3010485"/>
                <a:pt x="2552700" y="3284435"/>
              </a:cubicBezTo>
              <a:cubicBezTo>
                <a:pt x="2282742" y="3306803"/>
                <a:pt x="2130470" y="3285793"/>
                <a:pt x="1965579" y="3284435"/>
              </a:cubicBezTo>
              <a:cubicBezTo>
                <a:pt x="1800688" y="3283077"/>
                <a:pt x="1604642" y="3271247"/>
                <a:pt x="1327404" y="3284435"/>
              </a:cubicBezTo>
              <a:cubicBezTo>
                <a:pt x="1050167" y="3297623"/>
                <a:pt x="951137" y="3288621"/>
                <a:pt x="714756" y="3284435"/>
              </a:cubicBezTo>
              <a:cubicBezTo>
                <a:pt x="478375" y="3280249"/>
                <a:pt x="330530" y="3316962"/>
                <a:pt x="0" y="3284435"/>
              </a:cubicBezTo>
              <a:cubicBezTo>
                <a:pt x="25267" y="3114287"/>
                <a:pt x="-35970" y="2862153"/>
                <a:pt x="0" y="2561859"/>
              </a:cubicBezTo>
              <a:cubicBezTo>
                <a:pt x="35970" y="2261565"/>
                <a:pt x="32976" y="2101287"/>
                <a:pt x="0" y="1839284"/>
              </a:cubicBezTo>
              <a:cubicBezTo>
                <a:pt x="-32976" y="1577281"/>
                <a:pt x="1433" y="1486979"/>
                <a:pt x="0" y="1182397"/>
              </a:cubicBezTo>
              <a:cubicBezTo>
                <a:pt x="-1433" y="877815"/>
                <a:pt x="30431" y="305954"/>
                <a:pt x="0" y="0"/>
              </a:cubicBezTo>
              <a:close/>
            </a:path>
          </a:pathLst>
        </a:custGeom>
        <a:noFill/>
        <a:ln w="12700" cmpd="sng">
          <a:solidFill>
            <a:schemeClr val="tx1"/>
          </a:solidFill>
          <a:extLst>
            <a:ext uri="{C807C97D-BFC1-408E-A445-0C87EB9F89A2}">
              <ask:lineSketchStyleProps xmlns:ask="http://schemas.microsoft.com/office/drawing/2018/sketchyshapes" sd="1219033472">
                <a:prstGeom prst="rect">
                  <a:avLst/>
                </a:prstGeom>
                <ask:type>
                  <ask:lineSketchFreehand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kumimoji="1" lang="en-US" altLang="ja-JP" sz="1000">
              <a:latin typeface="HGｺﾞｼｯｸM" panose="020B0609000000000000" pitchFamily="49" charset="-128"/>
              <a:ea typeface="HGｺﾞｼｯｸM" panose="020B0609000000000000" pitchFamily="49" charset="-128"/>
            </a:rPr>
            <a:t>PEABAG</a:t>
          </a:r>
          <a:endParaRPr kumimoji="1" lang="ja-JP" altLang="en-US" sz="1000">
            <a:latin typeface="HGｺﾞｼｯｸM" panose="020B0609000000000000" pitchFamily="49" charset="-128"/>
            <a:ea typeface="HGｺﾞｼｯｸM" panose="020B0609000000000000" pitchFamily="49" charset="-128"/>
          </a:endParaRPr>
        </a:p>
      </xdr:txBody>
    </xdr:sp>
    <xdr:clientData/>
  </xdr:twoCellAnchor>
  <xdr:twoCellAnchor>
    <xdr:from>
      <xdr:col>0</xdr:col>
      <xdr:colOff>171828</xdr:colOff>
      <xdr:row>36</xdr:row>
      <xdr:rowOff>57375</xdr:rowOff>
    </xdr:from>
    <xdr:to>
      <xdr:col>2</xdr:col>
      <xdr:colOff>274320</xdr:colOff>
      <xdr:row>42</xdr:row>
      <xdr:rowOff>139199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144F9E2F-EA66-057E-91F0-07C5DFA643D8}"/>
            </a:ext>
          </a:extLst>
        </xdr:cNvPr>
        <xdr:cNvSpPr txBox="1"/>
      </xdr:nvSpPr>
      <xdr:spPr>
        <a:xfrm>
          <a:off x="171828" y="10031955"/>
          <a:ext cx="1710312" cy="1544864"/>
        </a:xfrm>
        <a:custGeom>
          <a:avLst/>
          <a:gdLst>
            <a:gd name="csX0" fmla="*/ 0 w 1710312"/>
            <a:gd name="csY0" fmla="*/ 0 h 1544864"/>
            <a:gd name="csX1" fmla="*/ 518795 w 1710312"/>
            <a:gd name="csY1" fmla="*/ 0 h 1544864"/>
            <a:gd name="csX2" fmla="*/ 1054692 w 1710312"/>
            <a:gd name="csY2" fmla="*/ 0 h 1544864"/>
            <a:gd name="csX3" fmla="*/ 1710312 w 1710312"/>
            <a:gd name="csY3" fmla="*/ 0 h 1544864"/>
            <a:gd name="csX4" fmla="*/ 1710312 w 1710312"/>
            <a:gd name="csY4" fmla="*/ 514955 h 1544864"/>
            <a:gd name="csX5" fmla="*/ 1710312 w 1710312"/>
            <a:gd name="csY5" fmla="*/ 983563 h 1544864"/>
            <a:gd name="csX6" fmla="*/ 1710312 w 1710312"/>
            <a:gd name="csY6" fmla="*/ 1544864 h 1544864"/>
            <a:gd name="csX7" fmla="*/ 1191517 w 1710312"/>
            <a:gd name="csY7" fmla="*/ 1544864 h 1544864"/>
            <a:gd name="csX8" fmla="*/ 655620 w 1710312"/>
            <a:gd name="csY8" fmla="*/ 1544864 h 1544864"/>
            <a:gd name="csX9" fmla="*/ 0 w 1710312"/>
            <a:gd name="csY9" fmla="*/ 1544864 h 1544864"/>
            <a:gd name="csX10" fmla="*/ 0 w 1710312"/>
            <a:gd name="csY10" fmla="*/ 1029909 h 1544864"/>
            <a:gd name="csX11" fmla="*/ 0 w 1710312"/>
            <a:gd name="csY11" fmla="*/ 484057 h 1544864"/>
            <a:gd name="csX12" fmla="*/ 0 w 1710312"/>
            <a:gd name="csY12" fmla="*/ 0 h 1544864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</a:cxnLst>
          <a:rect l="l" t="t" r="r" b="b"/>
          <a:pathLst>
            <a:path w="1710312" h="1544864" extrusionOk="0">
              <a:moveTo>
                <a:pt x="0" y="0"/>
              </a:moveTo>
              <a:cubicBezTo>
                <a:pt x="127121" y="17947"/>
                <a:pt x="379868" y="8502"/>
                <a:pt x="518795" y="0"/>
              </a:cubicBezTo>
              <a:cubicBezTo>
                <a:pt x="657722" y="-8502"/>
                <a:pt x="834050" y="-14110"/>
                <a:pt x="1054692" y="0"/>
              </a:cubicBezTo>
              <a:cubicBezTo>
                <a:pt x="1275334" y="14110"/>
                <a:pt x="1401533" y="14907"/>
                <a:pt x="1710312" y="0"/>
              </a:cubicBezTo>
              <a:cubicBezTo>
                <a:pt x="1689314" y="206905"/>
                <a:pt x="1709142" y="309875"/>
                <a:pt x="1710312" y="514955"/>
              </a:cubicBezTo>
              <a:cubicBezTo>
                <a:pt x="1711482" y="720036"/>
                <a:pt x="1709569" y="753956"/>
                <a:pt x="1710312" y="983563"/>
              </a:cubicBezTo>
              <a:cubicBezTo>
                <a:pt x="1711055" y="1213170"/>
                <a:pt x="1708100" y="1415626"/>
                <a:pt x="1710312" y="1544864"/>
              </a:cubicBezTo>
              <a:cubicBezTo>
                <a:pt x="1538393" y="1521603"/>
                <a:pt x="1362257" y="1523778"/>
                <a:pt x="1191517" y="1544864"/>
              </a:cubicBezTo>
              <a:cubicBezTo>
                <a:pt x="1020778" y="1565950"/>
                <a:pt x="821491" y="1558973"/>
                <a:pt x="655620" y="1544864"/>
              </a:cubicBezTo>
              <a:cubicBezTo>
                <a:pt x="489749" y="1530755"/>
                <a:pt x="288001" y="1562264"/>
                <a:pt x="0" y="1544864"/>
              </a:cubicBezTo>
              <a:cubicBezTo>
                <a:pt x="-16897" y="1358172"/>
                <a:pt x="-20643" y="1249489"/>
                <a:pt x="0" y="1029909"/>
              </a:cubicBezTo>
              <a:cubicBezTo>
                <a:pt x="20643" y="810329"/>
                <a:pt x="2888" y="653815"/>
                <a:pt x="0" y="484057"/>
              </a:cubicBezTo>
              <a:cubicBezTo>
                <a:pt x="-2888" y="314299"/>
                <a:pt x="-19791" y="184009"/>
                <a:pt x="0" y="0"/>
              </a:cubicBezTo>
              <a:close/>
            </a:path>
          </a:pathLst>
        </a:custGeom>
        <a:noFill/>
        <a:ln w="12700" cmpd="sng">
          <a:solidFill>
            <a:schemeClr val="tx1"/>
          </a:solidFill>
          <a:extLst>
            <a:ext uri="{C807C97D-BFC1-408E-A445-0C87EB9F89A2}">
              <ask:lineSketchStyleProps xmlns:ask="http://schemas.microsoft.com/office/drawing/2018/sketchyshapes" sd="2650216993">
                <a:prstGeom prst="rect">
                  <a:avLst/>
                </a:prstGeom>
                <ask:type>
                  <ask:lineSketchFreehand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kumimoji="1" lang="ja-JP" altLang="en-US" sz="1000">
              <a:latin typeface="HGｺﾞｼｯｸM" panose="020B0609000000000000" pitchFamily="49" charset="-128"/>
              <a:ea typeface="HGｺﾞｼｯｸM" panose="020B0609000000000000" pitchFamily="49" charset="-128"/>
            </a:rPr>
            <a:t>ハーフエリカラ　</a:t>
          </a:r>
          <a:endParaRPr kumimoji="1" lang="en-US" altLang="ja-JP" sz="1000"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ctr"/>
          <a:r>
            <a:rPr kumimoji="1" lang="ja-JP" altLang="en-US" sz="1000">
              <a:latin typeface="HGｺﾞｼｯｸM" panose="020B0609000000000000" pitchFamily="49" charset="-128"/>
              <a:ea typeface="HGｺﾞｼｯｸM" panose="020B0609000000000000" pitchFamily="49" charset="-128"/>
            </a:rPr>
            <a:t>タオルタイプ</a:t>
          </a:r>
        </a:p>
      </xdr:txBody>
    </xdr:sp>
    <xdr:clientData/>
  </xdr:twoCellAnchor>
  <xdr:twoCellAnchor>
    <xdr:from>
      <xdr:col>0</xdr:col>
      <xdr:colOff>182217</xdr:colOff>
      <xdr:row>33</xdr:row>
      <xdr:rowOff>212913</xdr:rowOff>
    </xdr:from>
    <xdr:to>
      <xdr:col>2</xdr:col>
      <xdr:colOff>259475</xdr:colOff>
      <xdr:row>35</xdr:row>
      <xdr:rowOff>210917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A141BF89-D922-D503-187E-1DF8F5D6DE1A}"/>
            </a:ext>
          </a:extLst>
        </xdr:cNvPr>
        <xdr:cNvSpPr txBox="1"/>
      </xdr:nvSpPr>
      <xdr:spPr>
        <a:xfrm>
          <a:off x="182217" y="7982000"/>
          <a:ext cx="1551562" cy="1555134"/>
        </a:xfrm>
        <a:custGeom>
          <a:avLst/>
          <a:gdLst>
            <a:gd name="csX0" fmla="*/ 0 w 1551562"/>
            <a:gd name="csY0" fmla="*/ 0 h 1555134"/>
            <a:gd name="csX1" fmla="*/ 532703 w 1551562"/>
            <a:gd name="csY1" fmla="*/ 0 h 1555134"/>
            <a:gd name="csX2" fmla="*/ 1049890 w 1551562"/>
            <a:gd name="csY2" fmla="*/ 0 h 1555134"/>
            <a:gd name="csX3" fmla="*/ 1551562 w 1551562"/>
            <a:gd name="csY3" fmla="*/ 0 h 1555134"/>
            <a:gd name="csX4" fmla="*/ 1551562 w 1551562"/>
            <a:gd name="csY4" fmla="*/ 549481 h 1555134"/>
            <a:gd name="csX5" fmla="*/ 1551562 w 1551562"/>
            <a:gd name="csY5" fmla="*/ 1067859 h 1555134"/>
            <a:gd name="csX6" fmla="*/ 1551562 w 1551562"/>
            <a:gd name="csY6" fmla="*/ 1555134 h 1555134"/>
            <a:gd name="csX7" fmla="*/ 1003343 w 1551562"/>
            <a:gd name="csY7" fmla="*/ 1555134 h 1555134"/>
            <a:gd name="csX8" fmla="*/ 517187 w 1551562"/>
            <a:gd name="csY8" fmla="*/ 1555134 h 1555134"/>
            <a:gd name="csX9" fmla="*/ 0 w 1551562"/>
            <a:gd name="csY9" fmla="*/ 1555134 h 1555134"/>
            <a:gd name="csX10" fmla="*/ 0 w 1551562"/>
            <a:gd name="csY10" fmla="*/ 1052307 h 1555134"/>
            <a:gd name="csX11" fmla="*/ 0 w 1551562"/>
            <a:gd name="csY11" fmla="*/ 549481 h 1555134"/>
            <a:gd name="csX12" fmla="*/ 0 w 1551562"/>
            <a:gd name="csY12" fmla="*/ 0 h 1555134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</a:cxnLst>
          <a:rect l="l" t="t" r="r" b="b"/>
          <a:pathLst>
            <a:path w="1551562" h="1555134" extrusionOk="0">
              <a:moveTo>
                <a:pt x="0" y="0"/>
              </a:moveTo>
              <a:cubicBezTo>
                <a:pt x="158218" y="11834"/>
                <a:pt x="327167" y="25399"/>
                <a:pt x="532703" y="0"/>
              </a:cubicBezTo>
              <a:cubicBezTo>
                <a:pt x="738239" y="-25399"/>
                <a:pt x="864014" y="-21199"/>
                <a:pt x="1049890" y="0"/>
              </a:cubicBezTo>
              <a:cubicBezTo>
                <a:pt x="1235766" y="21199"/>
                <a:pt x="1312208" y="24996"/>
                <a:pt x="1551562" y="0"/>
              </a:cubicBezTo>
              <a:cubicBezTo>
                <a:pt x="1535257" y="155607"/>
                <a:pt x="1558057" y="391239"/>
                <a:pt x="1551562" y="549481"/>
              </a:cubicBezTo>
              <a:cubicBezTo>
                <a:pt x="1545067" y="707723"/>
                <a:pt x="1525925" y="849674"/>
                <a:pt x="1551562" y="1067859"/>
              </a:cubicBezTo>
              <a:cubicBezTo>
                <a:pt x="1577199" y="1286044"/>
                <a:pt x="1572152" y="1385413"/>
                <a:pt x="1551562" y="1555134"/>
              </a:cubicBezTo>
              <a:cubicBezTo>
                <a:pt x="1388505" y="1554086"/>
                <a:pt x="1149308" y="1531450"/>
                <a:pt x="1003343" y="1555134"/>
              </a:cubicBezTo>
              <a:cubicBezTo>
                <a:pt x="857378" y="1578818"/>
                <a:pt x="670707" y="1556525"/>
                <a:pt x="517187" y="1555134"/>
              </a:cubicBezTo>
              <a:cubicBezTo>
                <a:pt x="363667" y="1553743"/>
                <a:pt x="123693" y="1568072"/>
                <a:pt x="0" y="1555134"/>
              </a:cubicBezTo>
              <a:cubicBezTo>
                <a:pt x="21810" y="1431176"/>
                <a:pt x="5310" y="1295159"/>
                <a:pt x="0" y="1052307"/>
              </a:cubicBezTo>
              <a:cubicBezTo>
                <a:pt x="-5310" y="809455"/>
                <a:pt x="8146" y="721401"/>
                <a:pt x="0" y="549481"/>
              </a:cubicBezTo>
              <a:cubicBezTo>
                <a:pt x="-8146" y="377561"/>
                <a:pt x="10143" y="161616"/>
                <a:pt x="0" y="0"/>
              </a:cubicBezTo>
              <a:close/>
            </a:path>
          </a:pathLst>
        </a:custGeom>
        <a:noFill/>
        <a:ln w="12700" cmpd="sng">
          <a:solidFill>
            <a:schemeClr val="tx1"/>
          </a:solidFill>
          <a:extLst>
            <a:ext uri="{C807C97D-BFC1-408E-A445-0C87EB9F89A2}">
              <ask:lineSketchStyleProps xmlns:ask="http://schemas.microsoft.com/office/drawing/2018/sketchyshapes" sd="264327539">
                <a:prstGeom prst="rect">
                  <a:avLst/>
                </a:prstGeom>
                <ask:type>
                  <ask:lineSketchFreehand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kumimoji="1" lang="ja-JP" altLang="en-US" sz="1000">
              <a:latin typeface="HGｺﾞｼｯｸM" panose="020B0609000000000000" pitchFamily="49" charset="-128"/>
              <a:ea typeface="HGｺﾞｼｯｸM" panose="020B0609000000000000" pitchFamily="49" charset="-128"/>
            </a:rPr>
            <a:t>ハーフエリカラ　</a:t>
          </a:r>
          <a:endParaRPr kumimoji="1" lang="en-US" altLang="ja-JP" sz="1000"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ctr"/>
          <a:r>
            <a:rPr kumimoji="1" lang="ja-JP" altLang="en-US" sz="1000">
              <a:latin typeface="HGｺﾞｼｯｸM" panose="020B0609000000000000" pitchFamily="49" charset="-128"/>
              <a:ea typeface="HGｺﾞｼｯｸM" panose="020B0609000000000000" pitchFamily="49" charset="-128"/>
            </a:rPr>
            <a:t>コットンタイプ</a:t>
          </a:r>
        </a:p>
      </xdr:txBody>
    </xdr:sp>
    <xdr:clientData/>
  </xdr:twoCellAnchor>
  <xdr:twoCellAnchor editAs="oneCell">
    <xdr:from>
      <xdr:col>0</xdr:col>
      <xdr:colOff>562762</xdr:colOff>
      <xdr:row>33</xdr:row>
      <xdr:rowOff>435431</xdr:rowOff>
    </xdr:from>
    <xdr:to>
      <xdr:col>1</xdr:col>
      <xdr:colOff>858410</xdr:colOff>
      <xdr:row>33</xdr:row>
      <xdr:rowOff>1280611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9512A7F-58C5-B381-790E-708093072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762" y="8204518"/>
          <a:ext cx="861847" cy="845180"/>
        </a:xfrm>
        <a:prstGeom prst="rect">
          <a:avLst/>
        </a:prstGeom>
      </xdr:spPr>
    </xdr:pic>
    <xdr:clientData/>
  </xdr:twoCellAnchor>
  <xdr:twoCellAnchor editAs="oneCell">
    <xdr:from>
      <xdr:col>1</xdr:col>
      <xdr:colOff>81029</xdr:colOff>
      <xdr:row>37</xdr:row>
      <xdr:rowOff>42526</xdr:rowOff>
    </xdr:from>
    <xdr:to>
      <xdr:col>1</xdr:col>
      <xdr:colOff>951175</xdr:colOff>
      <xdr:row>40</xdr:row>
      <xdr:rowOff>182014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3FFA1168-97C4-8332-68FC-24B3611F0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049" y="10260946"/>
          <a:ext cx="870146" cy="871008"/>
        </a:xfrm>
        <a:prstGeom prst="rect">
          <a:avLst/>
        </a:prstGeom>
      </xdr:spPr>
    </xdr:pic>
    <xdr:clientData/>
  </xdr:twoCellAnchor>
  <xdr:twoCellAnchor editAs="oneCell">
    <xdr:from>
      <xdr:col>4</xdr:col>
      <xdr:colOff>129540</xdr:colOff>
      <xdr:row>33</xdr:row>
      <xdr:rowOff>365760</xdr:rowOff>
    </xdr:from>
    <xdr:to>
      <xdr:col>9</xdr:col>
      <xdr:colOff>7620</xdr:colOff>
      <xdr:row>41</xdr:row>
      <xdr:rowOff>184801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8B3CA3DE-42BA-9FC1-D475-6E786455B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960" y="8549640"/>
          <a:ext cx="2491740" cy="2828941"/>
        </a:xfrm>
        <a:prstGeom prst="rect">
          <a:avLst/>
        </a:prstGeom>
      </xdr:spPr>
    </xdr:pic>
    <xdr:clientData/>
  </xdr:twoCellAnchor>
  <xdr:twoCellAnchor>
    <xdr:from>
      <xdr:col>8</xdr:col>
      <xdr:colOff>274320</xdr:colOff>
      <xdr:row>8</xdr:row>
      <xdr:rowOff>91440</xdr:rowOff>
    </xdr:from>
    <xdr:to>
      <xdr:col>9</xdr:col>
      <xdr:colOff>838200</xdr:colOff>
      <xdr:row>9</xdr:row>
      <xdr:rowOff>213360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5DB8FC3-9067-32C5-9398-5D5D872911E0}"/>
            </a:ext>
          </a:extLst>
        </xdr:cNvPr>
        <xdr:cNvSpPr txBox="1"/>
      </xdr:nvSpPr>
      <xdr:spPr>
        <a:xfrm>
          <a:off x="4602480" y="2316480"/>
          <a:ext cx="1066800" cy="35814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DNP 秀英丸ゴシック Std L" panose="020F0400000000000000" pitchFamily="34" charset="-128"/>
              <a:ea typeface="DNP 秀英丸ゴシック Std L" panose="020F0400000000000000" pitchFamily="34" charset="-128"/>
            </a:rPr>
            <a:t>販売休止中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134185</xdr:colOff>
      <xdr:row>4</xdr:row>
      <xdr:rowOff>10988</xdr:rowOff>
    </xdr:from>
    <xdr:to>
      <xdr:col>2</xdr:col>
      <xdr:colOff>636406</xdr:colOff>
      <xdr:row>4</xdr:row>
      <xdr:rowOff>728623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33AA8A0-3188-76BC-FFC1-1453405A4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482" y="788754"/>
          <a:ext cx="502221" cy="717635"/>
        </a:xfrm>
        <a:prstGeom prst="rect">
          <a:avLst/>
        </a:prstGeom>
      </xdr:spPr>
    </xdr:pic>
    <xdr:clientData/>
  </xdr:twoCellAnchor>
  <xdr:twoCellAnchor editAs="oneCell">
    <xdr:from>
      <xdr:col>3</xdr:col>
      <xdr:colOff>129265</xdr:colOff>
      <xdr:row>4</xdr:row>
      <xdr:rowOff>6653</xdr:rowOff>
    </xdr:from>
    <xdr:to>
      <xdr:col>3</xdr:col>
      <xdr:colOff>623111</xdr:colOff>
      <xdr:row>4</xdr:row>
      <xdr:rowOff>722448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7FDDA5D-7CDE-4EAF-81C8-86472BBFB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4796" y="784419"/>
          <a:ext cx="493846" cy="715795"/>
        </a:xfrm>
        <a:prstGeom prst="rect">
          <a:avLst/>
        </a:prstGeom>
      </xdr:spPr>
    </xdr:pic>
    <xdr:clientData/>
  </xdr:twoCellAnchor>
  <xdr:twoCellAnchor editAs="oneCell">
    <xdr:from>
      <xdr:col>4</xdr:col>
      <xdr:colOff>147498</xdr:colOff>
      <xdr:row>4</xdr:row>
      <xdr:rowOff>478</xdr:rowOff>
    </xdr:from>
    <xdr:to>
      <xdr:col>4</xdr:col>
      <xdr:colOff>630594</xdr:colOff>
      <xdr:row>4</xdr:row>
      <xdr:rowOff>718113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7EE968B9-B68E-8FCB-5399-6E2BBBD16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64" y="778244"/>
          <a:ext cx="483096" cy="717635"/>
        </a:xfrm>
        <a:prstGeom prst="rect">
          <a:avLst/>
        </a:prstGeom>
      </xdr:spPr>
    </xdr:pic>
    <xdr:clientData/>
  </xdr:twoCellAnchor>
  <xdr:twoCellAnchor editAs="oneCell">
    <xdr:from>
      <xdr:col>5</xdr:col>
      <xdr:colOff>186514</xdr:colOff>
      <xdr:row>4</xdr:row>
      <xdr:rowOff>18041</xdr:rowOff>
    </xdr:from>
    <xdr:to>
      <xdr:col>5</xdr:col>
      <xdr:colOff>604722</xdr:colOff>
      <xdr:row>4</xdr:row>
      <xdr:rowOff>700550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D46156E-7C4A-512D-5237-20E3726B8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4514" y="795807"/>
          <a:ext cx="418208" cy="682509"/>
        </a:xfrm>
        <a:prstGeom prst="rect">
          <a:avLst/>
        </a:prstGeom>
      </xdr:spPr>
    </xdr:pic>
    <xdr:clientData/>
  </xdr:twoCellAnchor>
  <xdr:twoCellAnchor editAs="oneCell">
    <xdr:from>
      <xdr:col>6</xdr:col>
      <xdr:colOff>144875</xdr:colOff>
      <xdr:row>4</xdr:row>
      <xdr:rowOff>12169</xdr:rowOff>
    </xdr:from>
    <xdr:to>
      <xdr:col>6</xdr:col>
      <xdr:colOff>609686</xdr:colOff>
      <xdr:row>4</xdr:row>
      <xdr:rowOff>729805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F26301D4-15CD-1C09-A9C0-45E8A3A94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9109" y="789935"/>
          <a:ext cx="464811" cy="717636"/>
        </a:xfrm>
        <a:prstGeom prst="rect">
          <a:avLst/>
        </a:prstGeom>
      </xdr:spPr>
    </xdr:pic>
    <xdr:clientData/>
  </xdr:twoCellAnchor>
  <xdr:twoCellAnchor editAs="oneCell">
    <xdr:from>
      <xdr:col>9</xdr:col>
      <xdr:colOff>177386</xdr:colOff>
      <xdr:row>4</xdr:row>
      <xdr:rowOff>1749</xdr:rowOff>
    </xdr:from>
    <xdr:to>
      <xdr:col>9</xdr:col>
      <xdr:colOff>645406</xdr:colOff>
      <xdr:row>4</xdr:row>
      <xdr:rowOff>685309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44AA7615-F823-79BC-CCFF-E9ABE2742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0324" y="779515"/>
          <a:ext cx="468020" cy="683560"/>
        </a:xfrm>
        <a:prstGeom prst="rect">
          <a:avLst/>
        </a:prstGeom>
      </xdr:spPr>
    </xdr:pic>
    <xdr:clientData/>
  </xdr:twoCellAnchor>
  <xdr:twoCellAnchor editAs="oneCell">
    <xdr:from>
      <xdr:col>7</xdr:col>
      <xdr:colOff>181372</xdr:colOff>
      <xdr:row>4</xdr:row>
      <xdr:rowOff>5733</xdr:rowOff>
    </xdr:from>
    <xdr:to>
      <xdr:col>7</xdr:col>
      <xdr:colOff>611616</xdr:colOff>
      <xdr:row>4</xdr:row>
      <xdr:rowOff>723368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70A8E36B-BA38-5F3C-4AD1-6F9ADE612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1841" y="783499"/>
          <a:ext cx="430244" cy="717635"/>
        </a:xfrm>
        <a:prstGeom prst="rect">
          <a:avLst/>
        </a:prstGeom>
      </xdr:spPr>
    </xdr:pic>
    <xdr:clientData/>
  </xdr:twoCellAnchor>
  <xdr:twoCellAnchor editAs="oneCell">
    <xdr:from>
      <xdr:col>8</xdr:col>
      <xdr:colOff>141259</xdr:colOff>
      <xdr:row>3</xdr:row>
      <xdr:rowOff>148804</xdr:rowOff>
    </xdr:from>
    <xdr:to>
      <xdr:col>8</xdr:col>
      <xdr:colOff>574170</xdr:colOff>
      <xdr:row>4</xdr:row>
      <xdr:rowOff>708784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2E2B53B0-C1B2-152D-BAE9-32D23F5EB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7962" y="768914"/>
          <a:ext cx="432911" cy="717636"/>
        </a:xfrm>
        <a:prstGeom prst="rect">
          <a:avLst/>
        </a:prstGeom>
      </xdr:spPr>
    </xdr:pic>
    <xdr:clientData/>
  </xdr:twoCellAnchor>
  <xdr:twoCellAnchor editAs="oneCell">
    <xdr:from>
      <xdr:col>2</xdr:col>
      <xdr:colOff>196989</xdr:colOff>
      <xdr:row>10</xdr:row>
      <xdr:rowOff>51711</xdr:rowOff>
    </xdr:from>
    <xdr:to>
      <xdr:col>2</xdr:col>
      <xdr:colOff>653944</xdr:colOff>
      <xdr:row>10</xdr:row>
      <xdr:rowOff>807086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5EF7DB95-AEED-0D74-7E6C-070345BA6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527" y="2127504"/>
          <a:ext cx="456955" cy="755375"/>
        </a:xfrm>
        <a:prstGeom prst="rect">
          <a:avLst/>
        </a:prstGeom>
      </xdr:spPr>
    </xdr:pic>
    <xdr:clientData/>
  </xdr:twoCellAnchor>
  <xdr:twoCellAnchor editAs="oneCell">
    <xdr:from>
      <xdr:col>3</xdr:col>
      <xdr:colOff>163055</xdr:colOff>
      <xdr:row>10</xdr:row>
      <xdr:rowOff>41416</xdr:rowOff>
    </xdr:from>
    <xdr:to>
      <xdr:col>3</xdr:col>
      <xdr:colOff>633999</xdr:colOff>
      <xdr:row>10</xdr:row>
      <xdr:rowOff>782802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C184D710-4C59-8839-A0F4-6B9C52FAE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593" y="2117209"/>
          <a:ext cx="470944" cy="741386"/>
        </a:xfrm>
        <a:prstGeom prst="rect">
          <a:avLst/>
        </a:prstGeom>
      </xdr:spPr>
    </xdr:pic>
    <xdr:clientData/>
  </xdr:twoCellAnchor>
  <xdr:twoCellAnchor editAs="oneCell">
    <xdr:from>
      <xdr:col>4</xdr:col>
      <xdr:colOff>200514</xdr:colOff>
      <xdr:row>10</xdr:row>
      <xdr:rowOff>27375</xdr:rowOff>
    </xdr:from>
    <xdr:to>
      <xdr:col>4</xdr:col>
      <xdr:colOff>648143</xdr:colOff>
      <xdr:row>10</xdr:row>
      <xdr:rowOff>775722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51706381-A613-8B5B-EC66-6ACD0FC17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2280" y="2523582"/>
          <a:ext cx="447629" cy="748347"/>
        </a:xfrm>
        <a:prstGeom prst="rect">
          <a:avLst/>
        </a:prstGeom>
      </xdr:spPr>
    </xdr:pic>
    <xdr:clientData/>
  </xdr:twoCellAnchor>
  <xdr:twoCellAnchor editAs="oneCell">
    <xdr:from>
      <xdr:col>5</xdr:col>
      <xdr:colOff>135125</xdr:colOff>
      <xdr:row>10</xdr:row>
      <xdr:rowOff>33161</xdr:rowOff>
    </xdr:from>
    <xdr:to>
      <xdr:col>5</xdr:col>
      <xdr:colOff>634045</xdr:colOff>
      <xdr:row>10</xdr:row>
      <xdr:rowOff>805920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33D072E7-91D5-9A85-AB10-E0234E90F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3125" y="2529368"/>
          <a:ext cx="498920" cy="772759"/>
        </a:xfrm>
        <a:prstGeom prst="rect">
          <a:avLst/>
        </a:prstGeom>
      </xdr:spPr>
    </xdr:pic>
    <xdr:clientData/>
  </xdr:twoCellAnchor>
  <xdr:twoCellAnchor editAs="oneCell">
    <xdr:from>
      <xdr:col>6</xdr:col>
      <xdr:colOff>142535</xdr:colOff>
      <xdr:row>10</xdr:row>
      <xdr:rowOff>58792</xdr:rowOff>
    </xdr:from>
    <xdr:to>
      <xdr:col>6</xdr:col>
      <xdr:colOff>636793</xdr:colOff>
      <xdr:row>10</xdr:row>
      <xdr:rowOff>767539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02D5B8D7-8F3B-F71F-1E51-FBA6354AA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6769" y="2554999"/>
          <a:ext cx="494258" cy="708747"/>
        </a:xfrm>
        <a:prstGeom prst="rect">
          <a:avLst/>
        </a:prstGeom>
      </xdr:spPr>
    </xdr:pic>
    <xdr:clientData/>
  </xdr:twoCellAnchor>
  <xdr:twoCellAnchor editAs="oneCell">
    <xdr:from>
      <xdr:col>8</xdr:col>
      <xdr:colOff>118820</xdr:colOff>
      <xdr:row>10</xdr:row>
      <xdr:rowOff>63062</xdr:rowOff>
    </xdr:from>
    <xdr:to>
      <xdr:col>8</xdr:col>
      <xdr:colOff>599090</xdr:colOff>
      <xdr:row>10</xdr:row>
      <xdr:rowOff>818437</xdr:rowOff>
    </xdr:to>
    <xdr:pic>
      <xdr:nvPicPr>
        <xdr:cNvPr id="452" name="図 451">
          <a:extLst>
            <a:ext uri="{FF2B5EF4-FFF2-40B4-BE49-F238E27FC236}">
              <a16:creationId xmlns:a16="http://schemas.microsoft.com/office/drawing/2014/main" id="{787DEF4D-CAED-33AC-21B8-0003AE566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5523" y="2559269"/>
          <a:ext cx="480270" cy="755375"/>
        </a:xfrm>
        <a:prstGeom prst="rect">
          <a:avLst/>
        </a:prstGeom>
      </xdr:spPr>
    </xdr:pic>
    <xdr:clientData/>
  </xdr:twoCellAnchor>
  <xdr:twoCellAnchor editAs="oneCell">
    <xdr:from>
      <xdr:col>9</xdr:col>
      <xdr:colOff>164332</xdr:colOff>
      <xdr:row>10</xdr:row>
      <xdr:rowOff>66668</xdr:rowOff>
    </xdr:from>
    <xdr:to>
      <xdr:col>9</xdr:col>
      <xdr:colOff>630621</xdr:colOff>
      <xdr:row>10</xdr:row>
      <xdr:rowOff>813845</xdr:rowOff>
    </xdr:to>
    <xdr:pic>
      <xdr:nvPicPr>
        <xdr:cNvPr id="456" name="図 455">
          <a:extLst>
            <a:ext uri="{FF2B5EF4-FFF2-40B4-BE49-F238E27FC236}">
              <a16:creationId xmlns:a16="http://schemas.microsoft.com/office/drawing/2014/main" id="{284417BD-17B1-ABB0-1F82-59D52CEE0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4870" y="2142461"/>
          <a:ext cx="466289" cy="747177"/>
        </a:xfrm>
        <a:prstGeom prst="rect">
          <a:avLst/>
        </a:prstGeom>
      </xdr:spPr>
    </xdr:pic>
    <xdr:clientData/>
  </xdr:twoCellAnchor>
  <xdr:twoCellAnchor editAs="oneCell">
    <xdr:from>
      <xdr:col>2</xdr:col>
      <xdr:colOff>105641</xdr:colOff>
      <xdr:row>31</xdr:row>
      <xdr:rowOff>42934</xdr:rowOff>
    </xdr:from>
    <xdr:to>
      <xdr:col>2</xdr:col>
      <xdr:colOff>633605</xdr:colOff>
      <xdr:row>31</xdr:row>
      <xdr:rowOff>803786</xdr:rowOff>
    </xdr:to>
    <xdr:pic>
      <xdr:nvPicPr>
        <xdr:cNvPr id="460" name="図 459">
          <a:extLst>
            <a:ext uri="{FF2B5EF4-FFF2-40B4-BE49-F238E27FC236}">
              <a16:creationId xmlns:a16="http://schemas.microsoft.com/office/drawing/2014/main" id="{1FA92788-8C03-CB34-2163-46D5B7148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938" y="4341665"/>
          <a:ext cx="527964" cy="760852"/>
        </a:xfrm>
        <a:prstGeom prst="rect">
          <a:avLst/>
        </a:prstGeom>
      </xdr:spPr>
    </xdr:pic>
    <xdr:clientData/>
  </xdr:twoCellAnchor>
  <xdr:twoCellAnchor editAs="oneCell">
    <xdr:from>
      <xdr:col>3</xdr:col>
      <xdr:colOff>150995</xdr:colOff>
      <xdr:row>31</xdr:row>
      <xdr:rowOff>33381</xdr:rowOff>
    </xdr:from>
    <xdr:to>
      <xdr:col>3</xdr:col>
      <xdr:colOff>655802</xdr:colOff>
      <xdr:row>31</xdr:row>
      <xdr:rowOff>798864</xdr:rowOff>
    </xdr:to>
    <xdr:pic>
      <xdr:nvPicPr>
        <xdr:cNvPr id="464" name="図 463">
          <a:extLst>
            <a:ext uri="{FF2B5EF4-FFF2-40B4-BE49-F238E27FC236}">
              <a16:creationId xmlns:a16="http://schemas.microsoft.com/office/drawing/2014/main" id="{D520B217-5107-2D2C-073D-896F130D4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526" y="4332112"/>
          <a:ext cx="504807" cy="765483"/>
        </a:xfrm>
        <a:prstGeom prst="rect">
          <a:avLst/>
        </a:prstGeom>
      </xdr:spPr>
    </xdr:pic>
    <xdr:clientData/>
  </xdr:twoCellAnchor>
  <xdr:twoCellAnchor editAs="oneCell">
    <xdr:from>
      <xdr:col>4</xdr:col>
      <xdr:colOff>145235</xdr:colOff>
      <xdr:row>31</xdr:row>
      <xdr:rowOff>39127</xdr:rowOff>
    </xdr:from>
    <xdr:to>
      <xdr:col>4</xdr:col>
      <xdr:colOff>650042</xdr:colOff>
      <xdr:row>31</xdr:row>
      <xdr:rowOff>804610</xdr:rowOff>
    </xdr:to>
    <xdr:pic>
      <xdr:nvPicPr>
        <xdr:cNvPr id="467" name="図 466">
          <a:extLst>
            <a:ext uri="{FF2B5EF4-FFF2-40B4-BE49-F238E27FC236}">
              <a16:creationId xmlns:a16="http://schemas.microsoft.com/office/drawing/2014/main" id="{23823CEA-7351-F37F-3A26-CF9019646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001" y="8988686"/>
          <a:ext cx="504807" cy="765483"/>
        </a:xfrm>
        <a:prstGeom prst="rect">
          <a:avLst/>
        </a:prstGeom>
      </xdr:spPr>
    </xdr:pic>
    <xdr:clientData/>
  </xdr:twoCellAnchor>
  <xdr:twoCellAnchor editAs="oneCell">
    <xdr:from>
      <xdr:col>5</xdr:col>
      <xdr:colOff>79169</xdr:colOff>
      <xdr:row>31</xdr:row>
      <xdr:rowOff>48552</xdr:rowOff>
    </xdr:from>
    <xdr:to>
      <xdr:col>5</xdr:col>
      <xdr:colOff>630289</xdr:colOff>
      <xdr:row>31</xdr:row>
      <xdr:rowOff>789554</xdr:rowOff>
    </xdr:to>
    <xdr:pic>
      <xdr:nvPicPr>
        <xdr:cNvPr id="470" name="図 469">
          <a:extLst>
            <a:ext uri="{FF2B5EF4-FFF2-40B4-BE49-F238E27FC236}">
              <a16:creationId xmlns:a16="http://schemas.microsoft.com/office/drawing/2014/main" id="{FA3CA0AC-8998-51C2-CEB6-241DC038F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8055" y="9094581"/>
          <a:ext cx="551120" cy="741002"/>
        </a:xfrm>
        <a:prstGeom prst="rect">
          <a:avLst/>
        </a:prstGeom>
      </xdr:spPr>
    </xdr:pic>
    <xdr:clientData/>
  </xdr:twoCellAnchor>
  <xdr:twoCellAnchor editAs="oneCell">
    <xdr:from>
      <xdr:col>3</xdr:col>
      <xdr:colOff>105505</xdr:colOff>
      <xdr:row>36</xdr:row>
      <xdr:rowOff>26741</xdr:rowOff>
    </xdr:from>
    <xdr:to>
      <xdr:col>3</xdr:col>
      <xdr:colOff>591788</xdr:colOff>
      <xdr:row>36</xdr:row>
      <xdr:rowOff>801528</xdr:rowOff>
    </xdr:to>
    <xdr:pic>
      <xdr:nvPicPr>
        <xdr:cNvPr id="472" name="図 471">
          <a:extLst>
            <a:ext uri="{FF2B5EF4-FFF2-40B4-BE49-F238E27FC236}">
              <a16:creationId xmlns:a16="http://schemas.microsoft.com/office/drawing/2014/main" id="{FB110ECB-7954-D228-8BF6-347A61E33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9985" y="10610921"/>
          <a:ext cx="486283" cy="774787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104774</xdr:colOff>
      <xdr:row>36</xdr:row>
      <xdr:rowOff>52515</xdr:rowOff>
    </xdr:from>
    <xdr:to>
      <xdr:col>4</xdr:col>
      <xdr:colOff>646632</xdr:colOff>
      <xdr:row>36</xdr:row>
      <xdr:rowOff>798148</xdr:rowOff>
    </xdr:to>
    <xdr:pic>
      <xdr:nvPicPr>
        <xdr:cNvPr id="474" name="図 473">
          <a:extLst>
            <a:ext uri="{FF2B5EF4-FFF2-40B4-BE49-F238E27FC236}">
              <a16:creationId xmlns:a16="http://schemas.microsoft.com/office/drawing/2014/main" id="{31D2D4C9-D454-57F1-378A-48A6B1111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540" y="10552349"/>
          <a:ext cx="541858" cy="745633"/>
        </a:xfrm>
        <a:prstGeom prst="rect">
          <a:avLst/>
        </a:prstGeom>
      </xdr:spPr>
    </xdr:pic>
    <xdr:clientData/>
  </xdr:twoCellAnchor>
  <xdr:twoCellAnchor editAs="oneCell">
    <xdr:from>
      <xdr:col>6</xdr:col>
      <xdr:colOff>155591</xdr:colOff>
      <xdr:row>31</xdr:row>
      <xdr:rowOff>61685</xdr:rowOff>
    </xdr:from>
    <xdr:to>
      <xdr:col>6</xdr:col>
      <xdr:colOff>646504</xdr:colOff>
      <xdr:row>31</xdr:row>
      <xdr:rowOff>811949</xdr:rowOff>
    </xdr:to>
    <xdr:pic>
      <xdr:nvPicPr>
        <xdr:cNvPr id="288" name="図 287">
          <a:extLst>
            <a:ext uri="{FF2B5EF4-FFF2-40B4-BE49-F238E27FC236}">
              <a16:creationId xmlns:a16="http://schemas.microsoft.com/office/drawing/2014/main" id="{38940FE9-DA63-B2B3-2370-685659D07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9825" y="9011244"/>
          <a:ext cx="490913" cy="750264"/>
        </a:xfrm>
        <a:prstGeom prst="rect">
          <a:avLst/>
        </a:prstGeom>
      </xdr:spPr>
    </xdr:pic>
    <xdr:clientData/>
  </xdr:twoCellAnchor>
  <xdr:twoCellAnchor editAs="oneCell">
    <xdr:from>
      <xdr:col>8</xdr:col>
      <xdr:colOff>117549</xdr:colOff>
      <xdr:row>31</xdr:row>
      <xdr:rowOff>51286</xdr:rowOff>
    </xdr:from>
    <xdr:to>
      <xdr:col>8</xdr:col>
      <xdr:colOff>613093</xdr:colOff>
      <xdr:row>31</xdr:row>
      <xdr:rowOff>773762</xdr:rowOff>
    </xdr:to>
    <xdr:pic>
      <xdr:nvPicPr>
        <xdr:cNvPr id="290" name="図 289">
          <a:extLst>
            <a:ext uri="{FF2B5EF4-FFF2-40B4-BE49-F238E27FC236}">
              <a16:creationId xmlns:a16="http://schemas.microsoft.com/office/drawing/2014/main" id="{052E5CB5-1514-2B9E-CDFC-681437707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778" y="9097315"/>
          <a:ext cx="495544" cy="722476"/>
        </a:xfrm>
        <a:prstGeom prst="rect">
          <a:avLst/>
        </a:prstGeom>
      </xdr:spPr>
    </xdr:pic>
    <xdr:clientData/>
  </xdr:twoCellAnchor>
  <xdr:twoCellAnchor editAs="oneCell">
    <xdr:from>
      <xdr:col>7</xdr:col>
      <xdr:colOff>115150</xdr:colOff>
      <xdr:row>31</xdr:row>
      <xdr:rowOff>56885</xdr:rowOff>
    </xdr:from>
    <xdr:to>
      <xdr:col>7</xdr:col>
      <xdr:colOff>657008</xdr:colOff>
      <xdr:row>31</xdr:row>
      <xdr:rowOff>802518</xdr:rowOff>
    </xdr:to>
    <xdr:pic>
      <xdr:nvPicPr>
        <xdr:cNvPr id="294" name="図 293">
          <a:extLst>
            <a:ext uri="{FF2B5EF4-FFF2-40B4-BE49-F238E27FC236}">
              <a16:creationId xmlns:a16="http://schemas.microsoft.com/office/drawing/2014/main" id="{8A55C679-866B-BDEC-EB43-87ADEF2EA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619" y="9006444"/>
          <a:ext cx="541858" cy="745633"/>
        </a:xfrm>
        <a:prstGeom prst="rect">
          <a:avLst/>
        </a:prstGeom>
      </xdr:spPr>
    </xdr:pic>
    <xdr:clientData/>
  </xdr:twoCellAnchor>
  <xdr:twoCellAnchor editAs="oneCell">
    <xdr:from>
      <xdr:col>9</xdr:col>
      <xdr:colOff>152505</xdr:colOff>
      <xdr:row>31</xdr:row>
      <xdr:rowOff>39863</xdr:rowOff>
    </xdr:from>
    <xdr:to>
      <xdr:col>9</xdr:col>
      <xdr:colOff>648050</xdr:colOff>
      <xdr:row>31</xdr:row>
      <xdr:rowOff>776233</xdr:rowOff>
    </xdr:to>
    <xdr:pic>
      <xdr:nvPicPr>
        <xdr:cNvPr id="298" name="図 297">
          <a:extLst>
            <a:ext uri="{FF2B5EF4-FFF2-40B4-BE49-F238E27FC236}">
              <a16:creationId xmlns:a16="http://schemas.microsoft.com/office/drawing/2014/main" id="{853F06A8-1EF3-7045-2B5A-CE5D960B4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5848" y="9085892"/>
          <a:ext cx="495545" cy="736370"/>
        </a:xfrm>
        <a:prstGeom prst="rect">
          <a:avLst/>
        </a:prstGeom>
      </xdr:spPr>
    </xdr:pic>
    <xdr:clientData/>
  </xdr:twoCellAnchor>
  <xdr:twoCellAnchor editAs="oneCell">
    <xdr:from>
      <xdr:col>5</xdr:col>
      <xdr:colOff>143480</xdr:colOff>
      <xdr:row>36</xdr:row>
      <xdr:rowOff>50714</xdr:rowOff>
    </xdr:from>
    <xdr:to>
      <xdr:col>5</xdr:col>
      <xdr:colOff>601974</xdr:colOff>
      <xdr:row>36</xdr:row>
      <xdr:rowOff>773190</xdr:rowOff>
    </xdr:to>
    <xdr:pic>
      <xdr:nvPicPr>
        <xdr:cNvPr id="302" name="図 301">
          <a:extLst>
            <a:ext uri="{FF2B5EF4-FFF2-40B4-BE49-F238E27FC236}">
              <a16:creationId xmlns:a16="http://schemas.microsoft.com/office/drawing/2014/main" id="{925AF06E-8C5A-81D9-4607-FD5D6A107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1445" y="5550366"/>
          <a:ext cx="458494" cy="722476"/>
        </a:xfrm>
        <a:prstGeom prst="rect">
          <a:avLst/>
        </a:prstGeom>
      </xdr:spPr>
    </xdr:pic>
    <xdr:clientData/>
  </xdr:twoCellAnchor>
  <xdr:twoCellAnchor editAs="oneCell">
    <xdr:from>
      <xdr:col>6</xdr:col>
      <xdr:colOff>141079</xdr:colOff>
      <xdr:row>36</xdr:row>
      <xdr:rowOff>28435</xdr:rowOff>
    </xdr:from>
    <xdr:to>
      <xdr:col>6</xdr:col>
      <xdr:colOff>613467</xdr:colOff>
      <xdr:row>36</xdr:row>
      <xdr:rowOff>797224</xdr:rowOff>
    </xdr:to>
    <xdr:pic>
      <xdr:nvPicPr>
        <xdr:cNvPr id="306" name="図 305">
          <a:extLst>
            <a:ext uri="{FF2B5EF4-FFF2-40B4-BE49-F238E27FC236}">
              <a16:creationId xmlns:a16="http://schemas.microsoft.com/office/drawing/2014/main" id="{72B95AB8-8387-4047-372D-8CF433973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1044" y="5369061"/>
          <a:ext cx="472388" cy="768789"/>
        </a:xfrm>
        <a:prstGeom prst="rect">
          <a:avLst/>
        </a:prstGeom>
      </xdr:spPr>
    </xdr:pic>
    <xdr:clientData/>
  </xdr:twoCellAnchor>
  <xdr:twoCellAnchor editAs="oneCell">
    <xdr:from>
      <xdr:col>8</xdr:col>
      <xdr:colOff>169066</xdr:colOff>
      <xdr:row>26</xdr:row>
      <xdr:rowOff>58938</xdr:rowOff>
    </xdr:from>
    <xdr:to>
      <xdr:col>8</xdr:col>
      <xdr:colOff>650717</xdr:colOff>
      <xdr:row>26</xdr:row>
      <xdr:rowOff>799940</xdr:rowOff>
    </xdr:to>
    <xdr:pic>
      <xdr:nvPicPr>
        <xdr:cNvPr id="309" name="図 308">
          <a:extLst>
            <a:ext uri="{FF2B5EF4-FFF2-40B4-BE49-F238E27FC236}">
              <a16:creationId xmlns:a16="http://schemas.microsoft.com/office/drawing/2014/main" id="{2647D29A-A96D-1AA1-2277-89B89456E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5769" y="7458221"/>
          <a:ext cx="481651" cy="741002"/>
        </a:xfrm>
        <a:prstGeom prst="rect">
          <a:avLst/>
        </a:prstGeom>
      </xdr:spPr>
    </xdr:pic>
    <xdr:clientData/>
  </xdr:twoCellAnchor>
  <xdr:twoCellAnchor editAs="oneCell">
    <xdr:from>
      <xdr:col>9</xdr:col>
      <xdr:colOff>156158</xdr:colOff>
      <xdr:row>26</xdr:row>
      <xdr:rowOff>49912</xdr:rowOff>
    </xdr:from>
    <xdr:to>
      <xdr:col>9</xdr:col>
      <xdr:colOff>623915</xdr:colOff>
      <xdr:row>26</xdr:row>
      <xdr:rowOff>781651</xdr:rowOff>
    </xdr:to>
    <xdr:pic>
      <xdr:nvPicPr>
        <xdr:cNvPr id="312" name="図 311">
          <a:extLst>
            <a:ext uri="{FF2B5EF4-FFF2-40B4-BE49-F238E27FC236}">
              <a16:creationId xmlns:a16="http://schemas.microsoft.com/office/drawing/2014/main" id="{9E44AF7B-8DEF-C76B-3074-DDF395351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9096" y="7449195"/>
          <a:ext cx="467757" cy="731739"/>
        </a:xfrm>
        <a:prstGeom prst="rect">
          <a:avLst/>
        </a:prstGeom>
      </xdr:spPr>
    </xdr:pic>
    <xdr:clientData/>
  </xdr:twoCellAnchor>
  <xdr:twoCellAnchor editAs="oneCell">
    <xdr:from>
      <xdr:col>2</xdr:col>
      <xdr:colOff>53009</xdr:colOff>
      <xdr:row>16</xdr:row>
      <xdr:rowOff>30617</xdr:rowOff>
    </xdr:from>
    <xdr:to>
      <xdr:col>2</xdr:col>
      <xdr:colOff>679360</xdr:colOff>
      <xdr:row>16</xdr:row>
      <xdr:rowOff>798876</xdr:rowOff>
    </xdr:to>
    <xdr:pic>
      <xdr:nvPicPr>
        <xdr:cNvPr id="320" name="図 319">
          <a:extLst>
            <a:ext uri="{FF2B5EF4-FFF2-40B4-BE49-F238E27FC236}">
              <a16:creationId xmlns:a16="http://schemas.microsoft.com/office/drawing/2014/main" id="{C4A8065D-12CC-8439-9561-8BA18539D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306" y="4329348"/>
          <a:ext cx="626351" cy="768259"/>
        </a:xfrm>
        <a:prstGeom prst="rect">
          <a:avLst/>
        </a:prstGeom>
      </xdr:spPr>
    </xdr:pic>
    <xdr:clientData/>
  </xdr:twoCellAnchor>
  <xdr:twoCellAnchor editAs="oneCell">
    <xdr:from>
      <xdr:col>7</xdr:col>
      <xdr:colOff>122419</xdr:colOff>
      <xdr:row>16</xdr:row>
      <xdr:rowOff>43389</xdr:rowOff>
    </xdr:from>
    <xdr:to>
      <xdr:col>7</xdr:col>
      <xdr:colOff>601969</xdr:colOff>
      <xdr:row>16</xdr:row>
      <xdr:rowOff>798294</xdr:rowOff>
    </xdr:to>
    <xdr:pic>
      <xdr:nvPicPr>
        <xdr:cNvPr id="322" name="図 321">
          <a:extLst>
            <a:ext uri="{FF2B5EF4-FFF2-40B4-BE49-F238E27FC236}">
              <a16:creationId xmlns:a16="http://schemas.microsoft.com/office/drawing/2014/main" id="{4877F27E-5789-8C15-AD6C-4BDE83958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0607" y="4429652"/>
          <a:ext cx="479550" cy="754905"/>
        </a:xfrm>
        <a:prstGeom prst="rect">
          <a:avLst/>
        </a:prstGeom>
      </xdr:spPr>
    </xdr:pic>
    <xdr:clientData/>
  </xdr:twoCellAnchor>
  <xdr:twoCellAnchor editAs="oneCell">
    <xdr:from>
      <xdr:col>3</xdr:col>
      <xdr:colOff>134349</xdr:colOff>
      <xdr:row>16</xdr:row>
      <xdr:rowOff>29702</xdr:rowOff>
    </xdr:from>
    <xdr:to>
      <xdr:col>3</xdr:col>
      <xdr:colOff>657939</xdr:colOff>
      <xdr:row>16</xdr:row>
      <xdr:rowOff>802854</xdr:rowOff>
    </xdr:to>
    <xdr:pic>
      <xdr:nvPicPr>
        <xdr:cNvPr id="326" name="図 325">
          <a:extLst>
            <a:ext uri="{FF2B5EF4-FFF2-40B4-BE49-F238E27FC236}">
              <a16:creationId xmlns:a16="http://schemas.microsoft.com/office/drawing/2014/main" id="{52F13BF7-00D0-D285-082C-001E26182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880" y="4328433"/>
          <a:ext cx="523590" cy="773152"/>
        </a:xfrm>
        <a:prstGeom prst="rect">
          <a:avLst/>
        </a:prstGeom>
      </xdr:spPr>
    </xdr:pic>
    <xdr:clientData/>
  </xdr:twoCellAnchor>
  <xdr:twoCellAnchor editAs="oneCell">
    <xdr:from>
      <xdr:col>6</xdr:col>
      <xdr:colOff>144322</xdr:colOff>
      <xdr:row>16</xdr:row>
      <xdr:rowOff>55345</xdr:rowOff>
    </xdr:from>
    <xdr:to>
      <xdr:col>6</xdr:col>
      <xdr:colOff>609987</xdr:colOff>
      <xdr:row>16</xdr:row>
      <xdr:rowOff>818651</xdr:rowOff>
    </xdr:to>
    <xdr:pic>
      <xdr:nvPicPr>
        <xdr:cNvPr id="329" name="図 328">
          <a:extLst>
            <a:ext uri="{FF2B5EF4-FFF2-40B4-BE49-F238E27FC236}">
              <a16:creationId xmlns:a16="http://schemas.microsoft.com/office/drawing/2014/main" id="{14353C09-0381-B4C0-7526-FC3BAFC69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4797" y="4441608"/>
          <a:ext cx="465665" cy="763306"/>
        </a:xfrm>
        <a:prstGeom prst="rect">
          <a:avLst/>
        </a:prstGeom>
      </xdr:spPr>
    </xdr:pic>
    <xdr:clientData/>
  </xdr:twoCellAnchor>
  <xdr:twoCellAnchor editAs="oneCell">
    <xdr:from>
      <xdr:col>4</xdr:col>
      <xdr:colOff>109670</xdr:colOff>
      <xdr:row>16</xdr:row>
      <xdr:rowOff>40895</xdr:rowOff>
    </xdr:from>
    <xdr:to>
      <xdr:col>4</xdr:col>
      <xdr:colOff>599007</xdr:colOff>
      <xdr:row>16</xdr:row>
      <xdr:rowOff>804261</xdr:rowOff>
    </xdr:to>
    <xdr:pic>
      <xdr:nvPicPr>
        <xdr:cNvPr id="332" name="図 331">
          <a:extLst>
            <a:ext uri="{FF2B5EF4-FFF2-40B4-BE49-F238E27FC236}">
              <a16:creationId xmlns:a16="http://schemas.microsoft.com/office/drawing/2014/main" id="{B2051E3D-2ACD-178B-35D6-110AEAF33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1436" y="4339626"/>
          <a:ext cx="489337" cy="763366"/>
        </a:xfrm>
        <a:prstGeom prst="rect">
          <a:avLst/>
        </a:prstGeom>
      </xdr:spPr>
    </xdr:pic>
    <xdr:clientData/>
  </xdr:twoCellAnchor>
  <xdr:twoCellAnchor editAs="oneCell">
    <xdr:from>
      <xdr:col>5</xdr:col>
      <xdr:colOff>140400</xdr:colOff>
      <xdr:row>16</xdr:row>
      <xdr:rowOff>27758</xdr:rowOff>
    </xdr:from>
    <xdr:to>
      <xdr:col>5</xdr:col>
      <xdr:colOff>615057</xdr:colOff>
      <xdr:row>16</xdr:row>
      <xdr:rowOff>776444</xdr:rowOff>
    </xdr:to>
    <xdr:pic>
      <xdr:nvPicPr>
        <xdr:cNvPr id="336" name="図 335">
          <a:extLst>
            <a:ext uri="{FF2B5EF4-FFF2-40B4-BE49-F238E27FC236}">
              <a16:creationId xmlns:a16="http://schemas.microsoft.com/office/drawing/2014/main" id="{38797468-EA7C-989E-27FA-11E8A0174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365" y="6918888"/>
          <a:ext cx="474657" cy="748686"/>
        </a:xfrm>
        <a:prstGeom prst="rect">
          <a:avLst/>
        </a:prstGeom>
      </xdr:spPr>
    </xdr:pic>
    <xdr:clientData/>
  </xdr:twoCellAnchor>
  <xdr:twoCellAnchor editAs="oneCell">
    <xdr:from>
      <xdr:col>4</xdr:col>
      <xdr:colOff>126037</xdr:colOff>
      <xdr:row>21</xdr:row>
      <xdr:rowOff>19812</xdr:rowOff>
    </xdr:from>
    <xdr:to>
      <xdr:col>4</xdr:col>
      <xdr:colOff>605587</xdr:colOff>
      <xdr:row>21</xdr:row>
      <xdr:rowOff>768497</xdr:rowOff>
    </xdr:to>
    <xdr:pic>
      <xdr:nvPicPr>
        <xdr:cNvPr id="345" name="図 344">
          <a:extLst>
            <a:ext uri="{FF2B5EF4-FFF2-40B4-BE49-F238E27FC236}">
              <a16:creationId xmlns:a16="http://schemas.microsoft.com/office/drawing/2014/main" id="{7E13D145-CC25-F10C-9D0D-6554B9DCB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1087" y="5968175"/>
          <a:ext cx="479550" cy="748685"/>
        </a:xfrm>
        <a:prstGeom prst="rect">
          <a:avLst/>
        </a:prstGeom>
      </xdr:spPr>
    </xdr:pic>
    <xdr:clientData/>
  </xdr:twoCellAnchor>
  <xdr:twoCellAnchor editAs="oneCell">
    <xdr:from>
      <xdr:col>6</xdr:col>
      <xdr:colOff>134094</xdr:colOff>
      <xdr:row>26</xdr:row>
      <xdr:rowOff>33519</xdr:rowOff>
    </xdr:from>
    <xdr:to>
      <xdr:col>6</xdr:col>
      <xdr:colOff>596451</xdr:colOff>
      <xdr:row>26</xdr:row>
      <xdr:rowOff>768865</xdr:rowOff>
    </xdr:to>
    <xdr:pic>
      <xdr:nvPicPr>
        <xdr:cNvPr id="361" name="図 360">
          <a:extLst>
            <a:ext uri="{FF2B5EF4-FFF2-40B4-BE49-F238E27FC236}">
              <a16:creationId xmlns:a16="http://schemas.microsoft.com/office/drawing/2014/main" id="{A7EF8493-47AC-6087-0028-CB106CE2F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8328" y="7432802"/>
          <a:ext cx="462357" cy="735346"/>
        </a:xfrm>
        <a:prstGeom prst="rect">
          <a:avLst/>
        </a:prstGeom>
      </xdr:spPr>
    </xdr:pic>
    <xdr:clientData/>
  </xdr:twoCellAnchor>
  <xdr:twoCellAnchor editAs="oneCell">
    <xdr:from>
      <xdr:col>7</xdr:col>
      <xdr:colOff>154184</xdr:colOff>
      <xdr:row>26</xdr:row>
      <xdr:rowOff>35592</xdr:rowOff>
    </xdr:from>
    <xdr:to>
      <xdr:col>7</xdr:col>
      <xdr:colOff>619054</xdr:colOff>
      <xdr:row>26</xdr:row>
      <xdr:rowOff>796186</xdr:rowOff>
    </xdr:to>
    <xdr:pic>
      <xdr:nvPicPr>
        <xdr:cNvPr id="364" name="図 363">
          <a:extLst>
            <a:ext uri="{FF2B5EF4-FFF2-40B4-BE49-F238E27FC236}">
              <a16:creationId xmlns:a16="http://schemas.microsoft.com/office/drawing/2014/main" id="{E2586B19-11D7-1671-0BF3-1EEA11C76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4653" y="7434875"/>
          <a:ext cx="464870" cy="760594"/>
        </a:xfrm>
        <a:prstGeom prst="rect">
          <a:avLst/>
        </a:prstGeom>
      </xdr:spPr>
    </xdr:pic>
    <xdr:clientData/>
  </xdr:twoCellAnchor>
  <xdr:twoCellAnchor editAs="oneCell">
    <xdr:from>
      <xdr:col>7</xdr:col>
      <xdr:colOff>122042</xdr:colOff>
      <xdr:row>36</xdr:row>
      <xdr:rowOff>44824</xdr:rowOff>
    </xdr:from>
    <xdr:to>
      <xdr:col>7</xdr:col>
      <xdr:colOff>613822</xdr:colOff>
      <xdr:row>36</xdr:row>
      <xdr:rowOff>816244</xdr:rowOff>
    </xdr:to>
    <xdr:pic>
      <xdr:nvPicPr>
        <xdr:cNvPr id="376" name="図 375">
          <a:extLst>
            <a:ext uri="{FF2B5EF4-FFF2-40B4-BE49-F238E27FC236}">
              <a16:creationId xmlns:a16="http://schemas.microsoft.com/office/drawing/2014/main" id="{3FC73B55-9540-6860-8D66-A1B4592FF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2511" y="10544658"/>
          <a:ext cx="491780" cy="771420"/>
        </a:xfrm>
        <a:prstGeom prst="rect">
          <a:avLst/>
        </a:prstGeom>
      </xdr:spPr>
    </xdr:pic>
    <xdr:clientData/>
  </xdr:twoCellAnchor>
  <xdr:twoCellAnchor editAs="oneCell">
    <xdr:from>
      <xdr:col>8</xdr:col>
      <xdr:colOff>152241</xdr:colOff>
      <xdr:row>36</xdr:row>
      <xdr:rowOff>56320</xdr:rowOff>
    </xdr:from>
    <xdr:to>
      <xdr:col>8</xdr:col>
      <xdr:colOff>610272</xdr:colOff>
      <xdr:row>36</xdr:row>
      <xdr:rowOff>769884</xdr:rowOff>
    </xdr:to>
    <xdr:pic>
      <xdr:nvPicPr>
        <xdr:cNvPr id="378" name="図 377">
          <a:extLst>
            <a:ext uri="{FF2B5EF4-FFF2-40B4-BE49-F238E27FC236}">
              <a16:creationId xmlns:a16="http://schemas.microsoft.com/office/drawing/2014/main" id="{59550481-C1B5-83E7-F3D0-61794B24C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3761" y="10731940"/>
          <a:ext cx="458031" cy="713564"/>
        </a:xfrm>
        <a:prstGeom prst="rect">
          <a:avLst/>
        </a:prstGeom>
      </xdr:spPr>
    </xdr:pic>
    <xdr:clientData/>
  </xdr:twoCellAnchor>
  <xdr:twoCellAnchor editAs="oneCell">
    <xdr:from>
      <xdr:col>2</xdr:col>
      <xdr:colOff>71244</xdr:colOff>
      <xdr:row>41</xdr:row>
      <xdr:rowOff>19623</xdr:rowOff>
    </xdr:from>
    <xdr:to>
      <xdr:col>2</xdr:col>
      <xdr:colOff>596774</xdr:colOff>
      <xdr:row>41</xdr:row>
      <xdr:rowOff>786531</xdr:rowOff>
    </xdr:to>
    <xdr:pic>
      <xdr:nvPicPr>
        <xdr:cNvPr id="380" name="図 379">
          <a:extLst>
            <a:ext uri="{FF2B5EF4-FFF2-40B4-BE49-F238E27FC236}">
              <a16:creationId xmlns:a16="http://schemas.microsoft.com/office/drawing/2014/main" id="{00F5EA00-7C17-33C3-C044-59A3FCD42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541" y="12069733"/>
          <a:ext cx="525530" cy="766908"/>
        </a:xfrm>
        <a:prstGeom prst="rect">
          <a:avLst/>
        </a:prstGeom>
      </xdr:spPr>
    </xdr:pic>
    <xdr:clientData/>
  </xdr:twoCellAnchor>
  <xdr:twoCellAnchor editAs="oneCell">
    <xdr:from>
      <xdr:col>3</xdr:col>
      <xdr:colOff>164056</xdr:colOff>
      <xdr:row>41</xdr:row>
      <xdr:rowOff>26187</xdr:rowOff>
    </xdr:from>
    <xdr:to>
      <xdr:col>3</xdr:col>
      <xdr:colOff>597980</xdr:colOff>
      <xdr:row>41</xdr:row>
      <xdr:rowOff>763858</xdr:rowOff>
    </xdr:to>
    <xdr:pic>
      <xdr:nvPicPr>
        <xdr:cNvPr id="384" name="図 383">
          <a:extLst>
            <a:ext uri="{FF2B5EF4-FFF2-40B4-BE49-F238E27FC236}">
              <a16:creationId xmlns:a16="http://schemas.microsoft.com/office/drawing/2014/main" id="{965EBD6D-732B-0E12-4E30-09424DC4D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587" y="12076297"/>
          <a:ext cx="433924" cy="737671"/>
        </a:xfrm>
        <a:prstGeom prst="rect">
          <a:avLst/>
        </a:prstGeom>
      </xdr:spPr>
    </xdr:pic>
    <xdr:clientData/>
  </xdr:twoCellAnchor>
  <xdr:twoCellAnchor editAs="oneCell">
    <xdr:from>
      <xdr:col>4</xdr:col>
      <xdr:colOff>91175</xdr:colOff>
      <xdr:row>41</xdr:row>
      <xdr:rowOff>35843</xdr:rowOff>
    </xdr:from>
    <xdr:to>
      <xdr:col>4</xdr:col>
      <xdr:colOff>602240</xdr:colOff>
      <xdr:row>41</xdr:row>
      <xdr:rowOff>812392</xdr:rowOff>
    </xdr:to>
    <xdr:pic>
      <xdr:nvPicPr>
        <xdr:cNvPr id="388" name="図 387">
          <a:extLst>
            <a:ext uri="{FF2B5EF4-FFF2-40B4-BE49-F238E27FC236}">
              <a16:creationId xmlns:a16="http://schemas.microsoft.com/office/drawing/2014/main" id="{52F66CB8-1EED-603A-1687-AB45D9CF9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2941" y="12085953"/>
          <a:ext cx="511065" cy="776549"/>
        </a:xfrm>
        <a:prstGeom prst="rect">
          <a:avLst/>
        </a:prstGeom>
      </xdr:spPr>
    </xdr:pic>
    <xdr:clientData/>
  </xdr:twoCellAnchor>
  <xdr:twoCellAnchor editAs="oneCell">
    <xdr:from>
      <xdr:col>5</xdr:col>
      <xdr:colOff>146273</xdr:colOff>
      <xdr:row>41</xdr:row>
      <xdr:rowOff>19224</xdr:rowOff>
    </xdr:from>
    <xdr:to>
      <xdr:col>5</xdr:col>
      <xdr:colOff>594661</xdr:colOff>
      <xdr:row>41</xdr:row>
      <xdr:rowOff>781002</xdr:rowOff>
    </xdr:to>
    <xdr:pic>
      <xdr:nvPicPr>
        <xdr:cNvPr id="392" name="図 391">
          <a:extLst>
            <a:ext uri="{FF2B5EF4-FFF2-40B4-BE49-F238E27FC236}">
              <a16:creationId xmlns:a16="http://schemas.microsoft.com/office/drawing/2014/main" id="{D4162749-FAD7-5490-F47F-02C267E8B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4273" y="12069334"/>
          <a:ext cx="448388" cy="761778"/>
        </a:xfrm>
        <a:prstGeom prst="rect">
          <a:avLst/>
        </a:prstGeom>
      </xdr:spPr>
    </xdr:pic>
    <xdr:clientData/>
  </xdr:twoCellAnchor>
  <xdr:twoCellAnchor editAs="oneCell">
    <xdr:from>
      <xdr:col>7</xdr:col>
      <xdr:colOff>141251</xdr:colOff>
      <xdr:row>41</xdr:row>
      <xdr:rowOff>41317</xdr:rowOff>
    </xdr:from>
    <xdr:to>
      <xdr:col>7</xdr:col>
      <xdr:colOff>579996</xdr:colOff>
      <xdr:row>41</xdr:row>
      <xdr:rowOff>774166</xdr:rowOff>
    </xdr:to>
    <xdr:pic>
      <xdr:nvPicPr>
        <xdr:cNvPr id="398" name="図 397">
          <a:extLst>
            <a:ext uri="{FF2B5EF4-FFF2-40B4-BE49-F238E27FC236}">
              <a16:creationId xmlns:a16="http://schemas.microsoft.com/office/drawing/2014/main" id="{6CAFF17A-CA87-1749-A7E4-6D78A66FD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1720" y="12091427"/>
          <a:ext cx="438745" cy="732849"/>
        </a:xfrm>
        <a:prstGeom prst="rect">
          <a:avLst/>
        </a:prstGeom>
      </xdr:spPr>
    </xdr:pic>
    <xdr:clientData/>
  </xdr:twoCellAnchor>
  <xdr:twoCellAnchor editAs="oneCell">
    <xdr:from>
      <xdr:col>2</xdr:col>
      <xdr:colOff>169057</xdr:colOff>
      <xdr:row>46</xdr:row>
      <xdr:rowOff>16660</xdr:rowOff>
    </xdr:from>
    <xdr:to>
      <xdr:col>2</xdr:col>
      <xdr:colOff>607802</xdr:colOff>
      <xdr:row>46</xdr:row>
      <xdr:rowOff>773616</xdr:rowOff>
    </xdr:to>
    <xdr:pic>
      <xdr:nvPicPr>
        <xdr:cNvPr id="402" name="図 401">
          <a:extLst>
            <a:ext uri="{FF2B5EF4-FFF2-40B4-BE49-F238E27FC236}">
              <a16:creationId xmlns:a16="http://schemas.microsoft.com/office/drawing/2014/main" id="{D44AF3FF-5763-BDA0-9FD3-C4A6CC671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39" y="11455625"/>
          <a:ext cx="438745" cy="756956"/>
        </a:xfrm>
        <a:prstGeom prst="rect">
          <a:avLst/>
        </a:prstGeom>
      </xdr:spPr>
    </xdr:pic>
    <xdr:clientData/>
  </xdr:twoCellAnchor>
  <xdr:twoCellAnchor editAs="oneCell">
    <xdr:from>
      <xdr:col>3</xdr:col>
      <xdr:colOff>150274</xdr:colOff>
      <xdr:row>46</xdr:row>
      <xdr:rowOff>26317</xdr:rowOff>
    </xdr:from>
    <xdr:to>
      <xdr:col>3</xdr:col>
      <xdr:colOff>603483</xdr:colOff>
      <xdr:row>46</xdr:row>
      <xdr:rowOff>778451</xdr:rowOff>
    </xdr:to>
    <xdr:pic>
      <xdr:nvPicPr>
        <xdr:cNvPr id="406" name="図 405">
          <a:extLst>
            <a:ext uri="{FF2B5EF4-FFF2-40B4-BE49-F238E27FC236}">
              <a16:creationId xmlns:a16="http://schemas.microsoft.com/office/drawing/2014/main" id="{E08B60F5-61E8-7BFC-96E6-3E8E003AB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05" y="12076427"/>
          <a:ext cx="453209" cy="752134"/>
        </a:xfrm>
        <a:prstGeom prst="rect">
          <a:avLst/>
        </a:prstGeom>
      </xdr:spPr>
    </xdr:pic>
    <xdr:clientData/>
  </xdr:twoCellAnchor>
  <xdr:twoCellAnchor editAs="oneCell">
    <xdr:from>
      <xdr:col>8</xdr:col>
      <xdr:colOff>82231</xdr:colOff>
      <xdr:row>41</xdr:row>
      <xdr:rowOff>27549</xdr:rowOff>
    </xdr:from>
    <xdr:to>
      <xdr:col>8</xdr:col>
      <xdr:colOff>593296</xdr:colOff>
      <xdr:row>41</xdr:row>
      <xdr:rowOff>801996</xdr:rowOff>
    </xdr:to>
    <xdr:pic>
      <xdr:nvPicPr>
        <xdr:cNvPr id="408" name="図 407">
          <a:extLst>
            <a:ext uri="{FF2B5EF4-FFF2-40B4-BE49-F238E27FC236}">
              <a16:creationId xmlns:a16="http://schemas.microsoft.com/office/drawing/2014/main" id="{54B9D999-BED5-70B3-BA08-EEE10A97A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951" y="13812129"/>
          <a:ext cx="511065" cy="774447"/>
        </a:xfrm>
        <a:prstGeom prst="rect">
          <a:avLst/>
        </a:prstGeom>
      </xdr:spPr>
    </xdr:pic>
    <xdr:clientData/>
  </xdr:twoCellAnchor>
  <xdr:twoCellAnchor editAs="oneCell">
    <xdr:from>
      <xdr:col>9</xdr:col>
      <xdr:colOff>161857</xdr:colOff>
      <xdr:row>41</xdr:row>
      <xdr:rowOff>26492</xdr:rowOff>
    </xdr:from>
    <xdr:to>
      <xdr:col>9</xdr:col>
      <xdr:colOff>581316</xdr:colOff>
      <xdr:row>41</xdr:row>
      <xdr:rowOff>786476</xdr:rowOff>
    </xdr:to>
    <xdr:pic>
      <xdr:nvPicPr>
        <xdr:cNvPr id="412" name="図 411">
          <a:extLst>
            <a:ext uri="{FF2B5EF4-FFF2-40B4-BE49-F238E27FC236}">
              <a16:creationId xmlns:a16="http://schemas.microsoft.com/office/drawing/2014/main" id="{BEAC6323-65B6-C4CC-820E-B81390AF2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337" y="13811072"/>
          <a:ext cx="419459" cy="759984"/>
        </a:xfrm>
        <a:prstGeom prst="rect">
          <a:avLst/>
        </a:prstGeom>
      </xdr:spPr>
    </xdr:pic>
    <xdr:clientData/>
  </xdr:twoCellAnchor>
  <xdr:twoCellAnchor editAs="oneCell">
    <xdr:from>
      <xdr:col>7</xdr:col>
      <xdr:colOff>9397</xdr:colOff>
      <xdr:row>46</xdr:row>
      <xdr:rowOff>15996</xdr:rowOff>
    </xdr:from>
    <xdr:to>
      <xdr:col>7</xdr:col>
      <xdr:colOff>559034</xdr:colOff>
      <xdr:row>46</xdr:row>
      <xdr:rowOff>803352</xdr:rowOff>
    </xdr:to>
    <xdr:pic>
      <xdr:nvPicPr>
        <xdr:cNvPr id="418" name="図 417">
          <a:extLst>
            <a:ext uri="{FF2B5EF4-FFF2-40B4-BE49-F238E27FC236}">
              <a16:creationId xmlns:a16="http://schemas.microsoft.com/office/drawing/2014/main" id="{7F4A49D4-58DD-4B8D-F646-FC59FCB3D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31083" y="10629567"/>
          <a:ext cx="549637" cy="787356"/>
        </a:xfrm>
        <a:prstGeom prst="rect">
          <a:avLst/>
        </a:prstGeom>
      </xdr:spPr>
    </xdr:pic>
    <xdr:clientData/>
  </xdr:twoCellAnchor>
  <xdr:twoCellAnchor editAs="oneCell">
    <xdr:from>
      <xdr:col>5</xdr:col>
      <xdr:colOff>154659</xdr:colOff>
      <xdr:row>46</xdr:row>
      <xdr:rowOff>20189</xdr:rowOff>
    </xdr:from>
    <xdr:to>
      <xdr:col>5</xdr:col>
      <xdr:colOff>583761</xdr:colOff>
      <xdr:row>46</xdr:row>
      <xdr:rowOff>767502</xdr:rowOff>
    </xdr:to>
    <xdr:pic>
      <xdr:nvPicPr>
        <xdr:cNvPr id="422" name="図 421">
          <a:extLst>
            <a:ext uri="{FF2B5EF4-FFF2-40B4-BE49-F238E27FC236}">
              <a16:creationId xmlns:a16="http://schemas.microsoft.com/office/drawing/2014/main" id="{B82C5D2A-2AE9-9CC6-5B53-34527436F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753" y="12857648"/>
          <a:ext cx="429102" cy="747313"/>
        </a:xfrm>
        <a:prstGeom prst="rect">
          <a:avLst/>
        </a:prstGeom>
      </xdr:spPr>
    </xdr:pic>
    <xdr:clientData/>
  </xdr:twoCellAnchor>
  <xdr:twoCellAnchor editAs="oneCell">
    <xdr:from>
      <xdr:col>4</xdr:col>
      <xdr:colOff>142675</xdr:colOff>
      <xdr:row>46</xdr:row>
      <xdr:rowOff>31081</xdr:rowOff>
    </xdr:from>
    <xdr:to>
      <xdr:col>4</xdr:col>
      <xdr:colOff>600706</xdr:colOff>
      <xdr:row>46</xdr:row>
      <xdr:rowOff>735002</xdr:rowOff>
    </xdr:to>
    <xdr:pic>
      <xdr:nvPicPr>
        <xdr:cNvPr id="425" name="図 424">
          <a:extLst>
            <a:ext uri="{FF2B5EF4-FFF2-40B4-BE49-F238E27FC236}">
              <a16:creationId xmlns:a16="http://schemas.microsoft.com/office/drawing/2014/main" id="{8C91FD34-3D21-5B1B-01AE-FE276E23B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441" y="13631467"/>
          <a:ext cx="458031" cy="703921"/>
        </a:xfrm>
        <a:prstGeom prst="rect">
          <a:avLst/>
        </a:prstGeom>
      </xdr:spPr>
    </xdr:pic>
    <xdr:clientData/>
  </xdr:twoCellAnchor>
  <xdr:twoCellAnchor editAs="oneCell">
    <xdr:from>
      <xdr:col>9</xdr:col>
      <xdr:colOff>149857</xdr:colOff>
      <xdr:row>46</xdr:row>
      <xdr:rowOff>12299</xdr:rowOff>
    </xdr:from>
    <xdr:to>
      <xdr:col>9</xdr:col>
      <xdr:colOff>631994</xdr:colOff>
      <xdr:row>46</xdr:row>
      <xdr:rowOff>788539</xdr:rowOff>
    </xdr:to>
    <xdr:pic>
      <xdr:nvPicPr>
        <xdr:cNvPr id="428" name="図 427">
          <a:extLst>
            <a:ext uri="{FF2B5EF4-FFF2-40B4-BE49-F238E27FC236}">
              <a16:creationId xmlns:a16="http://schemas.microsoft.com/office/drawing/2014/main" id="{0A82D2D2-E688-C44E-1457-2FD64979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4091" y="13612685"/>
          <a:ext cx="482137" cy="776240"/>
        </a:xfrm>
        <a:prstGeom prst="rect">
          <a:avLst/>
        </a:prstGeom>
      </xdr:spPr>
    </xdr:pic>
    <xdr:clientData/>
  </xdr:twoCellAnchor>
  <xdr:twoCellAnchor editAs="oneCell">
    <xdr:from>
      <xdr:col>8</xdr:col>
      <xdr:colOff>119018</xdr:colOff>
      <xdr:row>46</xdr:row>
      <xdr:rowOff>33082</xdr:rowOff>
    </xdr:from>
    <xdr:to>
      <xdr:col>8</xdr:col>
      <xdr:colOff>605977</xdr:colOff>
      <xdr:row>46</xdr:row>
      <xdr:rowOff>804503</xdr:rowOff>
    </xdr:to>
    <xdr:pic>
      <xdr:nvPicPr>
        <xdr:cNvPr id="432" name="図 431">
          <a:extLst>
            <a:ext uri="{FF2B5EF4-FFF2-40B4-BE49-F238E27FC236}">
              <a16:creationId xmlns:a16="http://schemas.microsoft.com/office/drawing/2014/main" id="{E8AE6C66-8B43-A46D-72D6-B10D8C89A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5721" y="13633468"/>
          <a:ext cx="486959" cy="771421"/>
        </a:xfrm>
        <a:prstGeom prst="rect">
          <a:avLst/>
        </a:prstGeom>
      </xdr:spPr>
    </xdr:pic>
    <xdr:clientData/>
  </xdr:twoCellAnchor>
  <xdr:twoCellAnchor editAs="oneCell">
    <xdr:from>
      <xdr:col>2</xdr:col>
      <xdr:colOff>136608</xdr:colOff>
      <xdr:row>51</xdr:row>
      <xdr:rowOff>41797</xdr:rowOff>
    </xdr:from>
    <xdr:to>
      <xdr:col>2</xdr:col>
      <xdr:colOff>580175</xdr:colOff>
      <xdr:row>51</xdr:row>
      <xdr:rowOff>793123</xdr:rowOff>
    </xdr:to>
    <xdr:pic>
      <xdr:nvPicPr>
        <xdr:cNvPr id="440" name="図 439">
          <a:extLst>
            <a:ext uri="{FF2B5EF4-FFF2-40B4-BE49-F238E27FC236}">
              <a16:creationId xmlns:a16="http://schemas.microsoft.com/office/drawing/2014/main" id="{9221DDAE-22D3-317F-741A-852BC382D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905" y="15192459"/>
          <a:ext cx="443567" cy="751326"/>
        </a:xfrm>
        <a:prstGeom prst="rect">
          <a:avLst/>
        </a:prstGeom>
      </xdr:spPr>
    </xdr:pic>
    <xdr:clientData/>
  </xdr:twoCellAnchor>
  <xdr:twoCellAnchor editAs="oneCell">
    <xdr:from>
      <xdr:col>3</xdr:col>
      <xdr:colOff>98290</xdr:colOff>
      <xdr:row>50</xdr:row>
      <xdr:rowOff>151153</xdr:rowOff>
    </xdr:from>
    <xdr:to>
      <xdr:col>3</xdr:col>
      <xdr:colOff>623820</xdr:colOff>
      <xdr:row>51</xdr:row>
      <xdr:rowOff>803798</xdr:rowOff>
    </xdr:to>
    <xdr:pic>
      <xdr:nvPicPr>
        <xdr:cNvPr id="446" name="図 445">
          <a:extLst>
            <a:ext uri="{FF2B5EF4-FFF2-40B4-BE49-F238E27FC236}">
              <a16:creationId xmlns:a16="http://schemas.microsoft.com/office/drawing/2014/main" id="{400AD0D6-8A2F-BD0D-ECEF-D33A7CFCB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1228" y="13593884"/>
          <a:ext cx="525530" cy="810300"/>
        </a:xfrm>
        <a:prstGeom prst="rect">
          <a:avLst/>
        </a:prstGeom>
      </xdr:spPr>
    </xdr:pic>
    <xdr:clientData/>
  </xdr:twoCellAnchor>
  <xdr:twoCellAnchor editAs="oneCell">
    <xdr:from>
      <xdr:col>2</xdr:col>
      <xdr:colOff>130628</xdr:colOff>
      <xdr:row>35</xdr:row>
      <xdr:rowOff>141513</xdr:rowOff>
    </xdr:from>
    <xdr:to>
      <xdr:col>2</xdr:col>
      <xdr:colOff>654823</xdr:colOff>
      <xdr:row>36</xdr:row>
      <xdr:rowOff>781049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91D6D2C-7E74-FFB7-063B-227E02A09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171" y="10591799"/>
          <a:ext cx="524195" cy="802821"/>
        </a:xfrm>
        <a:prstGeom prst="rect">
          <a:avLst/>
        </a:prstGeom>
      </xdr:spPr>
    </xdr:pic>
    <xdr:clientData/>
  </xdr:twoCellAnchor>
  <xdr:twoCellAnchor editAs="oneCell">
    <xdr:from>
      <xdr:col>2</xdr:col>
      <xdr:colOff>154142</xdr:colOff>
      <xdr:row>21</xdr:row>
      <xdr:rowOff>14986</xdr:rowOff>
    </xdr:from>
    <xdr:to>
      <xdr:col>2</xdr:col>
      <xdr:colOff>623995</xdr:colOff>
      <xdr:row>21</xdr:row>
      <xdr:rowOff>772868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A6D9180-76DA-9BD4-F3B7-1553E06F5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767" y="5963349"/>
          <a:ext cx="469853" cy="757882"/>
        </a:xfrm>
        <a:prstGeom prst="rect">
          <a:avLst/>
        </a:prstGeom>
      </xdr:spPr>
    </xdr:pic>
    <xdr:clientData/>
  </xdr:twoCellAnchor>
  <xdr:twoCellAnchor editAs="oneCell">
    <xdr:from>
      <xdr:col>3</xdr:col>
      <xdr:colOff>99353</xdr:colOff>
      <xdr:row>20</xdr:row>
      <xdr:rowOff>155461</xdr:rowOff>
    </xdr:from>
    <xdr:to>
      <xdr:col>3</xdr:col>
      <xdr:colOff>678898</xdr:colOff>
      <xdr:row>21</xdr:row>
      <xdr:rowOff>803717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D900E59-5FBF-935A-9CA1-AEBFB38C3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691" y="5941899"/>
          <a:ext cx="579545" cy="810181"/>
        </a:xfrm>
        <a:prstGeom prst="rect">
          <a:avLst/>
        </a:prstGeom>
      </xdr:spPr>
    </xdr:pic>
    <xdr:clientData/>
  </xdr:twoCellAnchor>
  <xdr:twoCellAnchor editAs="oneCell">
    <xdr:from>
      <xdr:col>5</xdr:col>
      <xdr:colOff>98117</xdr:colOff>
      <xdr:row>21</xdr:row>
      <xdr:rowOff>14948</xdr:rowOff>
    </xdr:from>
    <xdr:to>
      <xdr:col>5</xdr:col>
      <xdr:colOff>581765</xdr:colOff>
      <xdr:row>21</xdr:row>
      <xdr:rowOff>789879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E04A5E0-07A9-BA9E-AB9C-A050CFFFD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880" y="5963311"/>
          <a:ext cx="483648" cy="774931"/>
        </a:xfrm>
        <a:prstGeom prst="rect">
          <a:avLst/>
        </a:prstGeom>
      </xdr:spPr>
    </xdr:pic>
    <xdr:clientData/>
  </xdr:twoCellAnchor>
  <xdr:twoCellAnchor editAs="oneCell">
    <xdr:from>
      <xdr:col>6</xdr:col>
      <xdr:colOff>143342</xdr:colOff>
      <xdr:row>20</xdr:row>
      <xdr:rowOff>155422</xdr:rowOff>
    </xdr:from>
    <xdr:to>
      <xdr:col>6</xdr:col>
      <xdr:colOff>607046</xdr:colOff>
      <xdr:row>21</xdr:row>
      <xdr:rowOff>805421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BC8A3D21-9B39-510B-9EDF-228A141D3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817" y="5941860"/>
          <a:ext cx="463704" cy="811924"/>
        </a:xfrm>
        <a:prstGeom prst="rect">
          <a:avLst/>
        </a:prstGeom>
      </xdr:spPr>
    </xdr:pic>
    <xdr:clientData/>
  </xdr:twoCellAnchor>
  <xdr:twoCellAnchor editAs="oneCell">
    <xdr:from>
      <xdr:col>7</xdr:col>
      <xdr:colOff>140943</xdr:colOff>
      <xdr:row>21</xdr:row>
      <xdr:rowOff>5386</xdr:rowOff>
    </xdr:from>
    <xdr:to>
      <xdr:col>7</xdr:col>
      <xdr:colOff>635146</xdr:colOff>
      <xdr:row>21</xdr:row>
      <xdr:rowOff>804447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35C8D17C-5742-A295-4747-E9BC4CDD2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9131" y="5953749"/>
          <a:ext cx="494203" cy="799061"/>
        </a:xfrm>
        <a:prstGeom prst="rect">
          <a:avLst/>
        </a:prstGeom>
      </xdr:spPr>
    </xdr:pic>
    <xdr:clientData/>
  </xdr:twoCellAnchor>
  <xdr:twoCellAnchor editAs="oneCell">
    <xdr:from>
      <xdr:col>8</xdr:col>
      <xdr:colOff>171880</xdr:colOff>
      <xdr:row>21</xdr:row>
      <xdr:rowOff>12510</xdr:rowOff>
    </xdr:from>
    <xdr:to>
      <xdr:col>8</xdr:col>
      <xdr:colOff>651124</xdr:colOff>
      <xdr:row>21</xdr:row>
      <xdr:rowOff>783743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97D85AA3-7FD7-B6E5-DC38-34CAF275C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780" y="5960873"/>
          <a:ext cx="479244" cy="771233"/>
        </a:xfrm>
        <a:prstGeom prst="rect">
          <a:avLst/>
        </a:prstGeom>
      </xdr:spPr>
    </xdr:pic>
    <xdr:clientData/>
  </xdr:twoCellAnchor>
  <xdr:twoCellAnchor editAs="oneCell">
    <xdr:from>
      <xdr:col>9</xdr:col>
      <xdr:colOff>101643</xdr:colOff>
      <xdr:row>21</xdr:row>
      <xdr:rowOff>3606</xdr:rowOff>
    </xdr:from>
    <xdr:to>
      <xdr:col>9</xdr:col>
      <xdr:colOff>689999</xdr:colOff>
      <xdr:row>22</xdr:row>
      <xdr:rowOff>801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6D598C41-8E5D-3C65-7247-4317F5464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5256" y="5951969"/>
          <a:ext cx="588356" cy="820155"/>
        </a:xfrm>
        <a:prstGeom prst="rect">
          <a:avLst/>
        </a:prstGeom>
      </xdr:spPr>
    </xdr:pic>
    <xdr:clientData/>
  </xdr:twoCellAnchor>
  <xdr:twoCellAnchor editAs="oneCell">
    <xdr:from>
      <xdr:col>2</xdr:col>
      <xdr:colOff>176489</xdr:colOff>
      <xdr:row>25</xdr:row>
      <xdr:rowOff>154187</xdr:rowOff>
    </xdr:from>
    <xdr:to>
      <xdr:col>2</xdr:col>
      <xdr:colOff>660137</xdr:colOff>
      <xdr:row>26</xdr:row>
      <xdr:rowOff>787137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B8B63211-CB13-9EAD-469D-5C9A33537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811" y="7469387"/>
          <a:ext cx="483648" cy="792784"/>
        </a:xfrm>
        <a:prstGeom prst="rect">
          <a:avLst/>
        </a:prstGeom>
      </xdr:spPr>
    </xdr:pic>
    <xdr:clientData/>
  </xdr:twoCellAnchor>
  <xdr:twoCellAnchor editAs="oneCell">
    <xdr:from>
      <xdr:col>3</xdr:col>
      <xdr:colOff>162936</xdr:colOff>
      <xdr:row>25</xdr:row>
      <xdr:rowOff>148069</xdr:rowOff>
    </xdr:from>
    <xdr:to>
      <xdr:col>3</xdr:col>
      <xdr:colOff>611683</xdr:colOff>
      <xdr:row>26</xdr:row>
      <xdr:rowOff>751104</xdr:rowOff>
    </xdr:to>
    <xdr:pic>
      <xdr:nvPicPr>
        <xdr:cNvPr id="450" name="図 449">
          <a:extLst>
            <a:ext uri="{FF2B5EF4-FFF2-40B4-BE49-F238E27FC236}">
              <a16:creationId xmlns:a16="http://schemas.microsoft.com/office/drawing/2014/main" id="{1AC053FE-EC31-43F2-6E22-80DE53360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0390" y="7463269"/>
          <a:ext cx="448747" cy="762869"/>
        </a:xfrm>
        <a:prstGeom prst="rect">
          <a:avLst/>
        </a:prstGeom>
      </xdr:spPr>
    </xdr:pic>
    <xdr:clientData/>
  </xdr:twoCellAnchor>
  <xdr:twoCellAnchor editAs="oneCell">
    <xdr:from>
      <xdr:col>4</xdr:col>
      <xdr:colOff>119650</xdr:colOff>
      <xdr:row>26</xdr:row>
      <xdr:rowOff>4422</xdr:rowOff>
    </xdr:from>
    <xdr:to>
      <xdr:col>4</xdr:col>
      <xdr:colOff>618258</xdr:colOff>
      <xdr:row>26</xdr:row>
      <xdr:rowOff>747348</xdr:rowOff>
    </xdr:to>
    <xdr:pic>
      <xdr:nvPicPr>
        <xdr:cNvPr id="453" name="図 452">
          <a:extLst>
            <a:ext uri="{FF2B5EF4-FFF2-40B4-BE49-F238E27FC236}">
              <a16:creationId xmlns:a16="http://schemas.microsoft.com/office/drawing/2014/main" id="{750513A6-2478-0B7D-5405-F66F9498F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4235" y="7479456"/>
          <a:ext cx="498608" cy="742926"/>
        </a:xfrm>
        <a:prstGeom prst="rect">
          <a:avLst/>
        </a:prstGeom>
      </xdr:spPr>
    </xdr:pic>
    <xdr:clientData/>
  </xdr:twoCellAnchor>
  <xdr:twoCellAnchor editAs="oneCell">
    <xdr:from>
      <xdr:col>5</xdr:col>
      <xdr:colOff>143268</xdr:colOff>
      <xdr:row>26</xdr:row>
      <xdr:rowOff>20607</xdr:rowOff>
    </xdr:from>
    <xdr:to>
      <xdr:col>5</xdr:col>
      <xdr:colOff>631903</xdr:colOff>
      <xdr:row>26</xdr:row>
      <xdr:rowOff>753560</xdr:rowOff>
    </xdr:to>
    <xdr:pic>
      <xdr:nvPicPr>
        <xdr:cNvPr id="455" name="図 454">
          <a:extLst>
            <a:ext uri="{FF2B5EF4-FFF2-40B4-BE49-F238E27FC236}">
              <a16:creationId xmlns:a16="http://schemas.microsoft.com/office/drawing/2014/main" id="{0A0DE7AD-9637-CC54-9E24-93A29C35C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4985" y="7495641"/>
          <a:ext cx="488635" cy="732953"/>
        </a:xfrm>
        <a:prstGeom prst="rect">
          <a:avLst/>
        </a:prstGeom>
      </xdr:spPr>
    </xdr:pic>
    <xdr:clientData/>
  </xdr:twoCellAnchor>
  <xdr:twoCellAnchor editAs="oneCell">
    <xdr:from>
      <xdr:col>8</xdr:col>
      <xdr:colOff>95251</xdr:colOff>
      <xdr:row>16</xdr:row>
      <xdr:rowOff>38100</xdr:rowOff>
    </xdr:from>
    <xdr:to>
      <xdr:col>8</xdr:col>
      <xdr:colOff>564071</xdr:colOff>
      <xdr:row>17</xdr:row>
      <xdr:rowOff>1122</xdr:rowOff>
    </xdr:to>
    <xdr:pic>
      <xdr:nvPicPr>
        <xdr:cNvPr id="458" name="図 457">
          <a:extLst>
            <a:ext uri="{FF2B5EF4-FFF2-40B4-BE49-F238E27FC236}">
              <a16:creationId xmlns:a16="http://schemas.microsoft.com/office/drawing/2014/main" id="{AA11A962-E9AD-08D6-3E25-6D9129F9E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1" y="4424363"/>
          <a:ext cx="468820" cy="784657"/>
        </a:xfrm>
        <a:prstGeom prst="rect">
          <a:avLst/>
        </a:prstGeom>
      </xdr:spPr>
    </xdr:pic>
    <xdr:clientData/>
  </xdr:twoCellAnchor>
  <xdr:twoCellAnchor editAs="oneCell">
    <xdr:from>
      <xdr:col>9</xdr:col>
      <xdr:colOff>164288</xdr:colOff>
      <xdr:row>16</xdr:row>
      <xdr:rowOff>26175</xdr:rowOff>
    </xdr:from>
    <xdr:to>
      <xdr:col>9</xdr:col>
      <xdr:colOff>623238</xdr:colOff>
      <xdr:row>16</xdr:row>
      <xdr:rowOff>776287</xdr:rowOff>
    </xdr:to>
    <xdr:pic>
      <xdr:nvPicPr>
        <xdr:cNvPr id="461" name="図 460">
          <a:extLst>
            <a:ext uri="{FF2B5EF4-FFF2-40B4-BE49-F238E27FC236}">
              <a16:creationId xmlns:a16="http://schemas.microsoft.com/office/drawing/2014/main" id="{BC09FB1E-75A2-EEC0-605D-F443853B4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7901" y="4412438"/>
          <a:ext cx="458950" cy="750112"/>
        </a:xfrm>
        <a:prstGeom prst="rect">
          <a:avLst/>
        </a:prstGeom>
      </xdr:spPr>
    </xdr:pic>
    <xdr:clientData/>
  </xdr:twoCellAnchor>
  <xdr:twoCellAnchor editAs="oneCell">
    <xdr:from>
      <xdr:col>6</xdr:col>
      <xdr:colOff>139504</xdr:colOff>
      <xdr:row>41</xdr:row>
      <xdr:rowOff>35830</xdr:rowOff>
    </xdr:from>
    <xdr:to>
      <xdr:col>6</xdr:col>
      <xdr:colOff>616156</xdr:colOff>
      <xdr:row>41</xdr:row>
      <xdr:rowOff>793532</xdr:rowOff>
    </xdr:to>
    <xdr:pic>
      <xdr:nvPicPr>
        <xdr:cNvPr id="463" name="図 462">
          <a:extLst>
            <a:ext uri="{FF2B5EF4-FFF2-40B4-BE49-F238E27FC236}">
              <a16:creationId xmlns:a16="http://schemas.microsoft.com/office/drawing/2014/main" id="{BA923B73-72E8-8CBA-3CB0-B3DFE201E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738" y="12138492"/>
          <a:ext cx="476652" cy="757702"/>
        </a:xfrm>
        <a:prstGeom prst="rect">
          <a:avLst/>
        </a:prstGeom>
      </xdr:spPr>
    </xdr:pic>
    <xdr:clientData/>
  </xdr:twoCellAnchor>
  <xdr:twoCellAnchor editAs="oneCell">
    <xdr:from>
      <xdr:col>6</xdr:col>
      <xdr:colOff>93149</xdr:colOff>
      <xdr:row>46</xdr:row>
      <xdr:rowOff>22919</xdr:rowOff>
    </xdr:from>
    <xdr:to>
      <xdr:col>6</xdr:col>
      <xdr:colOff>599090</xdr:colOff>
      <xdr:row>46</xdr:row>
      <xdr:rowOff>806076</xdr:rowOff>
    </xdr:to>
    <xdr:pic>
      <xdr:nvPicPr>
        <xdr:cNvPr id="466" name="図 465">
          <a:extLst>
            <a:ext uri="{FF2B5EF4-FFF2-40B4-BE49-F238E27FC236}">
              <a16:creationId xmlns:a16="http://schemas.microsoft.com/office/drawing/2014/main" id="{3EF660D2-83CA-F598-BB29-173DA64C1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7383" y="13675857"/>
          <a:ext cx="505941" cy="783157"/>
        </a:xfrm>
        <a:prstGeom prst="rect">
          <a:avLst/>
        </a:prstGeom>
      </xdr:spPr>
    </xdr:pic>
    <xdr:clientData/>
  </xdr:twoCellAnchor>
  <xdr:twoCellAnchor editAs="oneCell">
    <xdr:from>
      <xdr:col>7</xdr:col>
      <xdr:colOff>131381</xdr:colOff>
      <xdr:row>10</xdr:row>
      <xdr:rowOff>35447</xdr:rowOff>
    </xdr:from>
    <xdr:to>
      <xdr:col>7</xdr:col>
      <xdr:colOff>641133</xdr:colOff>
      <xdr:row>11</xdr:row>
      <xdr:rowOff>6569</xdr:rowOff>
    </xdr:to>
    <xdr:pic>
      <xdr:nvPicPr>
        <xdr:cNvPr id="469" name="図 468">
          <a:extLst>
            <a:ext uri="{FF2B5EF4-FFF2-40B4-BE49-F238E27FC236}">
              <a16:creationId xmlns:a16="http://schemas.microsoft.com/office/drawing/2014/main" id="{CBF2EE80-B7AA-13D9-1ACE-1D4A31030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1850" y="2584206"/>
          <a:ext cx="509752" cy="796184"/>
        </a:xfrm>
        <a:prstGeom prst="rect">
          <a:avLst/>
        </a:prstGeom>
      </xdr:spPr>
    </xdr:pic>
    <xdr:clientData/>
  </xdr:twoCellAnchor>
  <xdr:twoCellAnchor editAs="oneCell">
    <xdr:from>
      <xdr:col>4</xdr:col>
      <xdr:colOff>106680</xdr:colOff>
      <xdr:row>51</xdr:row>
      <xdr:rowOff>22860</xdr:rowOff>
    </xdr:from>
    <xdr:to>
      <xdr:col>4</xdr:col>
      <xdr:colOff>645523</xdr:colOff>
      <xdr:row>51</xdr:row>
      <xdr:rowOff>777240</xdr:rowOff>
    </xdr:to>
    <xdr:pic>
      <xdr:nvPicPr>
        <xdr:cNvPr id="473" name="図 472">
          <a:extLst>
            <a:ext uri="{FF2B5EF4-FFF2-40B4-BE49-F238E27FC236}">
              <a16:creationId xmlns:a16="http://schemas.microsoft.com/office/drawing/2014/main" id="{86CC30DC-8AF9-CDAB-194F-6FC3A808C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920" y="15499080"/>
          <a:ext cx="538843" cy="7543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35402</xdr:colOff>
      <xdr:row>4</xdr:row>
      <xdr:rowOff>49223</xdr:rowOff>
    </xdr:from>
    <xdr:to>
      <xdr:col>2</xdr:col>
      <xdr:colOff>679267</xdr:colOff>
      <xdr:row>4</xdr:row>
      <xdr:rowOff>434343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26A9E78-F912-ABAC-9B22-91D220DF5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151" y="911372"/>
          <a:ext cx="643865" cy="385120"/>
        </a:xfrm>
        <a:prstGeom prst="rect">
          <a:avLst/>
        </a:prstGeom>
      </xdr:spPr>
    </xdr:pic>
    <xdr:clientData/>
  </xdr:twoCellAnchor>
  <xdr:twoCellAnchor editAs="oneCell">
    <xdr:from>
      <xdr:col>3</xdr:col>
      <xdr:colOff>56383</xdr:colOff>
      <xdr:row>4</xdr:row>
      <xdr:rowOff>62916</xdr:rowOff>
    </xdr:from>
    <xdr:to>
      <xdr:col>3</xdr:col>
      <xdr:colOff>692331</xdr:colOff>
      <xdr:row>4</xdr:row>
      <xdr:rowOff>422365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042D8C4-7874-888B-B970-10C650374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8132" y="925065"/>
          <a:ext cx="635948" cy="359449"/>
        </a:xfrm>
        <a:prstGeom prst="rect">
          <a:avLst/>
        </a:prstGeom>
      </xdr:spPr>
    </xdr:pic>
    <xdr:clientData/>
  </xdr:twoCellAnchor>
  <xdr:twoCellAnchor editAs="oneCell">
    <xdr:from>
      <xdr:col>4</xdr:col>
      <xdr:colOff>56495</xdr:colOff>
      <xdr:row>4</xdr:row>
      <xdr:rowOff>58337</xdr:rowOff>
    </xdr:from>
    <xdr:to>
      <xdr:col>4</xdr:col>
      <xdr:colOff>727441</xdr:colOff>
      <xdr:row>4</xdr:row>
      <xdr:rowOff>474617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3A7EC751-D0E6-133F-9071-C4449BB96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0244" y="920486"/>
          <a:ext cx="670946" cy="416280"/>
        </a:xfrm>
        <a:prstGeom prst="rect">
          <a:avLst/>
        </a:prstGeom>
      </xdr:spPr>
    </xdr:pic>
    <xdr:clientData/>
  </xdr:twoCellAnchor>
  <xdr:twoCellAnchor editAs="oneCell">
    <xdr:from>
      <xdr:col>5</xdr:col>
      <xdr:colOff>61434</xdr:colOff>
      <xdr:row>4</xdr:row>
      <xdr:rowOff>53177</xdr:rowOff>
    </xdr:from>
    <xdr:to>
      <xdr:col>5</xdr:col>
      <xdr:colOff>719559</xdr:colOff>
      <xdr:row>4</xdr:row>
      <xdr:rowOff>474616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49996F6D-9814-B1B1-6A52-8C8EA095C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183" y="915326"/>
          <a:ext cx="658125" cy="421439"/>
        </a:xfrm>
        <a:prstGeom prst="rect">
          <a:avLst/>
        </a:prstGeom>
      </xdr:spPr>
    </xdr:pic>
    <xdr:clientData/>
  </xdr:twoCellAnchor>
  <xdr:twoCellAnchor editAs="oneCell">
    <xdr:from>
      <xdr:col>6</xdr:col>
      <xdr:colOff>96976</xdr:colOff>
      <xdr:row>4</xdr:row>
      <xdr:rowOff>74022</xdr:rowOff>
    </xdr:from>
    <xdr:to>
      <xdr:col>6</xdr:col>
      <xdr:colOff>702686</xdr:colOff>
      <xdr:row>4</xdr:row>
      <xdr:rowOff>433664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D6735933-46DD-6BB9-8613-3C7790FE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725" y="936171"/>
          <a:ext cx="605710" cy="359642"/>
        </a:xfrm>
        <a:prstGeom prst="rect">
          <a:avLst/>
        </a:prstGeom>
      </xdr:spPr>
    </xdr:pic>
    <xdr:clientData/>
  </xdr:twoCellAnchor>
  <xdr:twoCellAnchor editAs="oneCell">
    <xdr:from>
      <xdr:col>7</xdr:col>
      <xdr:colOff>66414</xdr:colOff>
      <xdr:row>4</xdr:row>
      <xdr:rowOff>73760</xdr:rowOff>
    </xdr:from>
    <xdr:to>
      <xdr:col>7</xdr:col>
      <xdr:colOff>716306</xdr:colOff>
      <xdr:row>4</xdr:row>
      <xdr:rowOff>444137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7078A75B-B2B5-DB4A-45C2-97E726450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6163" y="935909"/>
          <a:ext cx="649892" cy="370377"/>
        </a:xfrm>
        <a:prstGeom prst="rect">
          <a:avLst/>
        </a:prstGeom>
      </xdr:spPr>
    </xdr:pic>
    <xdr:clientData/>
  </xdr:twoCellAnchor>
  <xdr:twoCellAnchor editAs="oneCell">
    <xdr:from>
      <xdr:col>8</xdr:col>
      <xdr:colOff>41477</xdr:colOff>
      <xdr:row>4</xdr:row>
      <xdr:rowOff>63949</xdr:rowOff>
    </xdr:from>
    <xdr:to>
      <xdr:col>8</xdr:col>
      <xdr:colOff>730160</xdr:colOff>
      <xdr:row>4</xdr:row>
      <xdr:rowOff>448490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A9BCA006-E6C1-F7B4-DB28-24EB36580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3226" y="926098"/>
          <a:ext cx="688683" cy="384541"/>
        </a:xfrm>
        <a:prstGeom prst="rect">
          <a:avLst/>
        </a:prstGeom>
      </xdr:spPr>
    </xdr:pic>
    <xdr:clientData/>
  </xdr:twoCellAnchor>
  <xdr:twoCellAnchor editAs="oneCell">
    <xdr:from>
      <xdr:col>2</xdr:col>
      <xdr:colOff>74547</xdr:colOff>
      <xdr:row>11</xdr:row>
      <xdr:rowOff>44059</xdr:rowOff>
    </xdr:from>
    <xdr:to>
      <xdr:col>2</xdr:col>
      <xdr:colOff>705878</xdr:colOff>
      <xdr:row>11</xdr:row>
      <xdr:rowOff>406296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27F35EFB-3062-4B94-3FBF-526F75718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296" y="2848219"/>
          <a:ext cx="631331" cy="362237"/>
        </a:xfrm>
        <a:prstGeom prst="rect">
          <a:avLst/>
        </a:prstGeom>
      </xdr:spPr>
    </xdr:pic>
    <xdr:clientData/>
  </xdr:twoCellAnchor>
  <xdr:twoCellAnchor editAs="oneCell">
    <xdr:from>
      <xdr:col>3</xdr:col>
      <xdr:colOff>51615</xdr:colOff>
      <xdr:row>11</xdr:row>
      <xdr:rowOff>64988</xdr:rowOff>
    </xdr:from>
    <xdr:to>
      <xdr:col>3</xdr:col>
      <xdr:colOff>674439</xdr:colOff>
      <xdr:row>11</xdr:row>
      <xdr:rowOff>407322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80C2D24E-DD1C-3FE4-1952-6B493E780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364" y="2869148"/>
          <a:ext cx="622824" cy="342334"/>
        </a:xfrm>
        <a:prstGeom prst="rect">
          <a:avLst/>
        </a:prstGeom>
      </xdr:spPr>
    </xdr:pic>
    <xdr:clientData/>
  </xdr:twoCellAnchor>
  <xdr:twoCellAnchor editAs="oneCell">
    <xdr:from>
      <xdr:col>4</xdr:col>
      <xdr:colOff>63138</xdr:colOff>
      <xdr:row>11</xdr:row>
      <xdr:rowOff>56168</xdr:rowOff>
    </xdr:from>
    <xdr:to>
      <xdr:col>4</xdr:col>
      <xdr:colOff>704372</xdr:colOff>
      <xdr:row>11</xdr:row>
      <xdr:rowOff>418605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183DA346-EBF0-63F6-CAE2-D667056E9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6887" y="2860328"/>
          <a:ext cx="641234" cy="362437"/>
        </a:xfrm>
        <a:prstGeom prst="rect">
          <a:avLst/>
        </a:prstGeom>
      </xdr:spPr>
    </xdr:pic>
    <xdr:clientData/>
  </xdr:twoCellAnchor>
  <xdr:twoCellAnchor editAs="oneCell">
    <xdr:from>
      <xdr:col>5</xdr:col>
      <xdr:colOff>73801</xdr:colOff>
      <xdr:row>11</xdr:row>
      <xdr:rowOff>57185</xdr:rowOff>
    </xdr:from>
    <xdr:to>
      <xdr:col>5</xdr:col>
      <xdr:colOff>719682</xdr:colOff>
      <xdr:row>11</xdr:row>
      <xdr:rowOff>433562</xdr:rowOff>
    </xdr:to>
    <xdr:pic>
      <xdr:nvPicPr>
        <xdr:cNvPr id="73" name="図 72">
          <a:extLst>
            <a:ext uri="{FF2B5EF4-FFF2-40B4-BE49-F238E27FC236}">
              <a16:creationId xmlns:a16="http://schemas.microsoft.com/office/drawing/2014/main" id="{C7A0D20B-CE2A-6E78-1C9E-BA821B5F2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9550" y="2861345"/>
          <a:ext cx="645881" cy="376377"/>
        </a:xfrm>
        <a:prstGeom prst="rect">
          <a:avLst/>
        </a:prstGeom>
      </xdr:spPr>
    </xdr:pic>
    <xdr:clientData/>
  </xdr:twoCellAnchor>
  <xdr:twoCellAnchor editAs="oneCell">
    <xdr:from>
      <xdr:col>6</xdr:col>
      <xdr:colOff>77933</xdr:colOff>
      <xdr:row>11</xdr:row>
      <xdr:rowOff>58525</xdr:rowOff>
    </xdr:from>
    <xdr:to>
      <xdr:col>7</xdr:col>
      <xdr:colOff>26865</xdr:colOff>
      <xdr:row>11</xdr:row>
      <xdr:rowOff>411668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C2381823-5F51-855D-1C6C-AAFF002FC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5682" y="2862685"/>
          <a:ext cx="710932" cy="353143"/>
        </a:xfrm>
        <a:prstGeom prst="rect">
          <a:avLst/>
        </a:prstGeom>
      </xdr:spPr>
    </xdr:pic>
    <xdr:clientData/>
  </xdr:twoCellAnchor>
  <xdr:twoCellAnchor editAs="oneCell">
    <xdr:from>
      <xdr:col>7</xdr:col>
      <xdr:colOff>5863</xdr:colOff>
      <xdr:row>11</xdr:row>
      <xdr:rowOff>60480</xdr:rowOff>
    </xdr:from>
    <xdr:to>
      <xdr:col>7</xdr:col>
      <xdr:colOff>693562</xdr:colOff>
      <xdr:row>11</xdr:row>
      <xdr:rowOff>413623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FF0F5137-ED34-4F62-5125-2DEE3B6BD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5612" y="2864640"/>
          <a:ext cx="687699" cy="353143"/>
        </a:xfrm>
        <a:prstGeom prst="rect">
          <a:avLst/>
        </a:prstGeom>
      </xdr:spPr>
    </xdr:pic>
    <xdr:clientData/>
  </xdr:twoCellAnchor>
  <xdr:twoCellAnchor editAs="oneCell">
    <xdr:from>
      <xdr:col>8</xdr:col>
      <xdr:colOff>51360</xdr:colOff>
      <xdr:row>11</xdr:row>
      <xdr:rowOff>58995</xdr:rowOff>
    </xdr:from>
    <xdr:to>
      <xdr:col>8</xdr:col>
      <xdr:colOff>692593</xdr:colOff>
      <xdr:row>11</xdr:row>
      <xdr:rowOff>463250</xdr:rowOff>
    </xdr:to>
    <xdr:pic>
      <xdr:nvPicPr>
        <xdr:cNvPr id="84" name="図 83">
          <a:extLst>
            <a:ext uri="{FF2B5EF4-FFF2-40B4-BE49-F238E27FC236}">
              <a16:creationId xmlns:a16="http://schemas.microsoft.com/office/drawing/2014/main" id="{C35ED778-D8C8-E9D4-C613-1F69E3B99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3109" y="2863155"/>
          <a:ext cx="641233" cy="404255"/>
        </a:xfrm>
        <a:prstGeom prst="rect">
          <a:avLst/>
        </a:prstGeom>
      </xdr:spPr>
    </xdr:pic>
    <xdr:clientData/>
  </xdr:twoCellAnchor>
  <xdr:twoCellAnchor editAs="oneCell">
    <xdr:from>
      <xdr:col>9</xdr:col>
      <xdr:colOff>51137</xdr:colOff>
      <xdr:row>11</xdr:row>
      <xdr:rowOff>69668</xdr:rowOff>
    </xdr:from>
    <xdr:to>
      <xdr:col>9</xdr:col>
      <xdr:colOff>683077</xdr:colOff>
      <xdr:row>11</xdr:row>
      <xdr:rowOff>441398</xdr:rowOff>
    </xdr:to>
    <xdr:pic>
      <xdr:nvPicPr>
        <xdr:cNvPr id="88" name="図 87">
          <a:extLst>
            <a:ext uri="{FF2B5EF4-FFF2-40B4-BE49-F238E27FC236}">
              <a16:creationId xmlns:a16="http://schemas.microsoft.com/office/drawing/2014/main" id="{527571B6-568C-11C8-754E-D7CD18D90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4886" y="2873828"/>
          <a:ext cx="631940" cy="371730"/>
        </a:xfrm>
        <a:prstGeom prst="rect">
          <a:avLst/>
        </a:prstGeom>
      </xdr:spPr>
    </xdr:pic>
    <xdr:clientData/>
  </xdr:twoCellAnchor>
  <xdr:twoCellAnchor editAs="oneCell">
    <xdr:from>
      <xdr:col>2</xdr:col>
      <xdr:colOff>55773</xdr:colOff>
      <xdr:row>17</xdr:row>
      <xdr:rowOff>84240</xdr:rowOff>
    </xdr:from>
    <xdr:to>
      <xdr:col>2</xdr:col>
      <xdr:colOff>715417</xdr:colOff>
      <xdr:row>17</xdr:row>
      <xdr:rowOff>444909</xdr:rowOff>
    </xdr:to>
    <xdr:pic>
      <xdr:nvPicPr>
        <xdr:cNvPr id="91" name="図 90">
          <a:extLst>
            <a:ext uri="{FF2B5EF4-FFF2-40B4-BE49-F238E27FC236}">
              <a16:creationId xmlns:a16="http://schemas.microsoft.com/office/drawing/2014/main" id="{96150384-B00C-624A-68BF-620B05ED2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522" y="4564800"/>
          <a:ext cx="659644" cy="360669"/>
        </a:xfrm>
        <a:prstGeom prst="rect">
          <a:avLst/>
        </a:prstGeom>
      </xdr:spPr>
    </xdr:pic>
    <xdr:clientData/>
  </xdr:twoCellAnchor>
  <xdr:twoCellAnchor editAs="oneCell">
    <xdr:from>
      <xdr:col>3</xdr:col>
      <xdr:colOff>72632</xdr:colOff>
      <xdr:row>17</xdr:row>
      <xdr:rowOff>65095</xdr:rowOff>
    </xdr:from>
    <xdr:to>
      <xdr:col>3</xdr:col>
      <xdr:colOff>713292</xdr:colOff>
      <xdr:row>17</xdr:row>
      <xdr:rowOff>430509</xdr:rowOff>
    </xdr:to>
    <xdr:pic>
      <xdr:nvPicPr>
        <xdr:cNvPr id="93" name="図 92">
          <a:extLst>
            <a:ext uri="{FF2B5EF4-FFF2-40B4-BE49-F238E27FC236}">
              <a16:creationId xmlns:a16="http://schemas.microsoft.com/office/drawing/2014/main" id="{F364DA5C-4BF5-A927-37E6-6E1FF9DBE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4381" y="4545655"/>
          <a:ext cx="640660" cy="365414"/>
        </a:xfrm>
        <a:prstGeom prst="rect">
          <a:avLst/>
        </a:prstGeom>
      </xdr:spPr>
    </xdr:pic>
    <xdr:clientData/>
  </xdr:twoCellAnchor>
  <xdr:twoCellAnchor editAs="oneCell">
    <xdr:from>
      <xdr:col>4</xdr:col>
      <xdr:colOff>80282</xdr:colOff>
      <xdr:row>17</xdr:row>
      <xdr:rowOff>71905</xdr:rowOff>
    </xdr:from>
    <xdr:to>
      <xdr:col>4</xdr:col>
      <xdr:colOff>720942</xdr:colOff>
      <xdr:row>17</xdr:row>
      <xdr:rowOff>465793</xdr:rowOff>
    </xdr:to>
    <xdr:pic>
      <xdr:nvPicPr>
        <xdr:cNvPr id="95" name="図 94">
          <a:extLst>
            <a:ext uri="{FF2B5EF4-FFF2-40B4-BE49-F238E27FC236}">
              <a16:creationId xmlns:a16="http://schemas.microsoft.com/office/drawing/2014/main" id="{01E1A337-6528-68C1-AC68-9946DB37A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031" y="4552465"/>
          <a:ext cx="640660" cy="393888"/>
        </a:xfrm>
        <a:prstGeom prst="rect">
          <a:avLst/>
        </a:prstGeom>
      </xdr:spPr>
    </xdr:pic>
    <xdr:clientData/>
  </xdr:twoCellAnchor>
  <xdr:twoCellAnchor editAs="oneCell">
    <xdr:from>
      <xdr:col>5</xdr:col>
      <xdr:colOff>77042</xdr:colOff>
      <xdr:row>17</xdr:row>
      <xdr:rowOff>74530</xdr:rowOff>
    </xdr:from>
    <xdr:to>
      <xdr:col>5</xdr:col>
      <xdr:colOff>731940</xdr:colOff>
      <xdr:row>17</xdr:row>
      <xdr:rowOff>458927</xdr:rowOff>
    </xdr:to>
    <xdr:pic>
      <xdr:nvPicPr>
        <xdr:cNvPr id="97" name="図 96">
          <a:extLst>
            <a:ext uri="{FF2B5EF4-FFF2-40B4-BE49-F238E27FC236}">
              <a16:creationId xmlns:a16="http://schemas.microsoft.com/office/drawing/2014/main" id="{D406A791-BED6-9B09-A8DF-D6BC36276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2791" y="4555090"/>
          <a:ext cx="654898" cy="384397"/>
        </a:xfrm>
        <a:prstGeom prst="rect">
          <a:avLst/>
        </a:prstGeom>
      </xdr:spPr>
    </xdr:pic>
    <xdr:clientData/>
  </xdr:twoCellAnchor>
  <xdr:twoCellAnchor editAs="oneCell">
    <xdr:from>
      <xdr:col>6</xdr:col>
      <xdr:colOff>58734</xdr:colOff>
      <xdr:row>17</xdr:row>
      <xdr:rowOff>58731</xdr:rowOff>
    </xdr:from>
    <xdr:to>
      <xdr:col>6</xdr:col>
      <xdr:colOff>718378</xdr:colOff>
      <xdr:row>17</xdr:row>
      <xdr:rowOff>419400</xdr:rowOff>
    </xdr:to>
    <xdr:pic>
      <xdr:nvPicPr>
        <xdr:cNvPr id="99" name="図 98">
          <a:extLst>
            <a:ext uri="{FF2B5EF4-FFF2-40B4-BE49-F238E27FC236}">
              <a16:creationId xmlns:a16="http://schemas.microsoft.com/office/drawing/2014/main" id="{C8DE4F98-09B2-F1B0-673A-7C01C1755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483" y="4539291"/>
          <a:ext cx="659644" cy="360669"/>
        </a:xfrm>
        <a:prstGeom prst="rect">
          <a:avLst/>
        </a:prstGeom>
      </xdr:spPr>
    </xdr:pic>
    <xdr:clientData/>
  </xdr:twoCellAnchor>
  <xdr:twoCellAnchor editAs="oneCell">
    <xdr:from>
      <xdr:col>7</xdr:col>
      <xdr:colOff>23677</xdr:colOff>
      <xdr:row>17</xdr:row>
      <xdr:rowOff>45447</xdr:rowOff>
    </xdr:from>
    <xdr:to>
      <xdr:col>7</xdr:col>
      <xdr:colOff>673829</xdr:colOff>
      <xdr:row>17</xdr:row>
      <xdr:rowOff>410861</xdr:rowOff>
    </xdr:to>
    <xdr:pic>
      <xdr:nvPicPr>
        <xdr:cNvPr id="101" name="図 100">
          <a:extLst>
            <a:ext uri="{FF2B5EF4-FFF2-40B4-BE49-F238E27FC236}">
              <a16:creationId xmlns:a16="http://schemas.microsoft.com/office/drawing/2014/main" id="{79802304-5FD0-6660-29EA-2DD939F76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426" y="4526007"/>
          <a:ext cx="650152" cy="365414"/>
        </a:xfrm>
        <a:prstGeom prst="rect">
          <a:avLst/>
        </a:prstGeom>
      </xdr:spPr>
    </xdr:pic>
    <xdr:clientData/>
  </xdr:twoCellAnchor>
  <xdr:twoCellAnchor editAs="oneCell">
    <xdr:from>
      <xdr:col>8</xdr:col>
      <xdr:colOff>43047</xdr:colOff>
      <xdr:row>17</xdr:row>
      <xdr:rowOff>64819</xdr:rowOff>
    </xdr:from>
    <xdr:to>
      <xdr:col>8</xdr:col>
      <xdr:colOff>697945</xdr:colOff>
      <xdr:row>17</xdr:row>
      <xdr:rowOff>468199</xdr:rowOff>
    </xdr:to>
    <xdr:pic>
      <xdr:nvPicPr>
        <xdr:cNvPr id="103" name="図 102">
          <a:extLst>
            <a:ext uri="{FF2B5EF4-FFF2-40B4-BE49-F238E27FC236}">
              <a16:creationId xmlns:a16="http://schemas.microsoft.com/office/drawing/2014/main" id="{4F71BD8C-0A82-733A-48C1-F6228D1C8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796" y="4545379"/>
          <a:ext cx="654898" cy="403380"/>
        </a:xfrm>
        <a:prstGeom prst="rect">
          <a:avLst/>
        </a:prstGeom>
      </xdr:spPr>
    </xdr:pic>
    <xdr:clientData/>
  </xdr:twoCellAnchor>
  <xdr:twoCellAnchor editAs="oneCell">
    <xdr:from>
      <xdr:col>9</xdr:col>
      <xdr:colOff>43999</xdr:colOff>
      <xdr:row>17</xdr:row>
      <xdr:rowOff>35622</xdr:rowOff>
    </xdr:from>
    <xdr:to>
      <xdr:col>9</xdr:col>
      <xdr:colOff>694151</xdr:colOff>
      <xdr:row>17</xdr:row>
      <xdr:rowOff>448492</xdr:rowOff>
    </xdr:to>
    <xdr:pic>
      <xdr:nvPicPr>
        <xdr:cNvPr id="105" name="図 104">
          <a:extLst>
            <a:ext uri="{FF2B5EF4-FFF2-40B4-BE49-F238E27FC236}">
              <a16:creationId xmlns:a16="http://schemas.microsoft.com/office/drawing/2014/main" id="{10530261-870E-3E0D-C58A-CF3304E8A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7748" y="4516182"/>
          <a:ext cx="650152" cy="412870"/>
        </a:xfrm>
        <a:prstGeom prst="rect">
          <a:avLst/>
        </a:prstGeom>
      </xdr:spPr>
    </xdr:pic>
    <xdr:clientData/>
  </xdr:twoCellAnchor>
  <xdr:twoCellAnchor editAs="oneCell">
    <xdr:from>
      <xdr:col>2</xdr:col>
      <xdr:colOff>60018</xdr:colOff>
      <xdr:row>23</xdr:row>
      <xdr:rowOff>54006</xdr:rowOff>
    </xdr:from>
    <xdr:to>
      <xdr:col>2</xdr:col>
      <xdr:colOff>688432</xdr:colOff>
      <xdr:row>23</xdr:row>
      <xdr:rowOff>439311</xdr:rowOff>
    </xdr:to>
    <xdr:pic>
      <xdr:nvPicPr>
        <xdr:cNvPr id="107" name="図 106">
          <a:extLst>
            <a:ext uri="{FF2B5EF4-FFF2-40B4-BE49-F238E27FC236}">
              <a16:creationId xmlns:a16="http://schemas.microsoft.com/office/drawing/2014/main" id="{2C7EBBBE-FE7A-FAD6-5473-3A02E4827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767" y="6210966"/>
          <a:ext cx="628414" cy="385305"/>
        </a:xfrm>
        <a:prstGeom prst="rect">
          <a:avLst/>
        </a:prstGeom>
      </xdr:spPr>
    </xdr:pic>
    <xdr:clientData/>
  </xdr:twoCellAnchor>
  <xdr:twoCellAnchor editAs="oneCell">
    <xdr:from>
      <xdr:col>3</xdr:col>
      <xdr:colOff>68503</xdr:colOff>
      <xdr:row>23</xdr:row>
      <xdr:rowOff>63503</xdr:rowOff>
    </xdr:from>
    <xdr:to>
      <xdr:col>3</xdr:col>
      <xdr:colOff>692330</xdr:colOff>
      <xdr:row>23</xdr:row>
      <xdr:rowOff>430460</xdr:rowOff>
    </xdr:to>
    <xdr:pic>
      <xdr:nvPicPr>
        <xdr:cNvPr id="109" name="図 108">
          <a:extLst>
            <a:ext uri="{FF2B5EF4-FFF2-40B4-BE49-F238E27FC236}">
              <a16:creationId xmlns:a16="http://schemas.microsoft.com/office/drawing/2014/main" id="{0DB48901-8223-094B-F26E-472CFBDC7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252" y="6220463"/>
          <a:ext cx="623827" cy="366957"/>
        </a:xfrm>
        <a:prstGeom prst="rect">
          <a:avLst/>
        </a:prstGeom>
      </xdr:spPr>
    </xdr:pic>
    <xdr:clientData/>
  </xdr:twoCellAnchor>
  <xdr:twoCellAnchor editAs="oneCell">
    <xdr:from>
      <xdr:col>4</xdr:col>
      <xdr:colOff>4387</xdr:colOff>
      <xdr:row>23</xdr:row>
      <xdr:rowOff>37610</xdr:rowOff>
    </xdr:from>
    <xdr:to>
      <xdr:col>4</xdr:col>
      <xdr:colOff>730952</xdr:colOff>
      <xdr:row>23</xdr:row>
      <xdr:rowOff>441257</xdr:rowOff>
    </xdr:to>
    <xdr:pic>
      <xdr:nvPicPr>
        <xdr:cNvPr id="111" name="図 110">
          <a:extLst>
            <a:ext uri="{FF2B5EF4-FFF2-40B4-BE49-F238E27FC236}">
              <a16:creationId xmlns:a16="http://schemas.microsoft.com/office/drawing/2014/main" id="{CE789BE4-FA7D-4867-C179-E00174246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136" y="6194570"/>
          <a:ext cx="726565" cy="403647"/>
        </a:xfrm>
        <a:prstGeom prst="rect">
          <a:avLst/>
        </a:prstGeom>
      </xdr:spPr>
    </xdr:pic>
    <xdr:clientData/>
  </xdr:twoCellAnchor>
  <xdr:twoCellAnchor editAs="oneCell">
    <xdr:from>
      <xdr:col>5</xdr:col>
      <xdr:colOff>82730</xdr:colOff>
      <xdr:row>23</xdr:row>
      <xdr:rowOff>77220</xdr:rowOff>
    </xdr:from>
    <xdr:to>
      <xdr:col>5</xdr:col>
      <xdr:colOff>689219</xdr:colOff>
      <xdr:row>23</xdr:row>
      <xdr:rowOff>436621</xdr:rowOff>
    </xdr:to>
    <xdr:pic>
      <xdr:nvPicPr>
        <xdr:cNvPr id="113" name="図 112">
          <a:extLst>
            <a:ext uri="{FF2B5EF4-FFF2-40B4-BE49-F238E27FC236}">
              <a16:creationId xmlns:a16="http://schemas.microsoft.com/office/drawing/2014/main" id="{44E0376A-8914-B84C-EE6E-BF78741C1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7976" y="6138051"/>
          <a:ext cx="606489" cy="359401"/>
        </a:xfrm>
        <a:prstGeom prst="rect">
          <a:avLst/>
        </a:prstGeom>
      </xdr:spPr>
    </xdr:pic>
    <xdr:clientData/>
  </xdr:twoCellAnchor>
  <xdr:twoCellAnchor editAs="oneCell">
    <xdr:from>
      <xdr:col>6</xdr:col>
      <xdr:colOff>64843</xdr:colOff>
      <xdr:row>23</xdr:row>
      <xdr:rowOff>76199</xdr:rowOff>
    </xdr:from>
    <xdr:to>
      <xdr:col>6</xdr:col>
      <xdr:colOff>699411</xdr:colOff>
      <xdr:row>23</xdr:row>
      <xdr:rowOff>472242</xdr:rowOff>
    </xdr:to>
    <xdr:pic>
      <xdr:nvPicPr>
        <xdr:cNvPr id="115" name="図 114">
          <a:extLst>
            <a:ext uri="{FF2B5EF4-FFF2-40B4-BE49-F238E27FC236}">
              <a16:creationId xmlns:a16="http://schemas.microsoft.com/office/drawing/2014/main" id="{B143D5FC-A766-4EBD-0FAA-F10202B66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834" y="5834269"/>
          <a:ext cx="634568" cy="396043"/>
        </a:xfrm>
        <a:prstGeom prst="rect">
          <a:avLst/>
        </a:prstGeom>
      </xdr:spPr>
    </xdr:pic>
    <xdr:clientData/>
  </xdr:twoCellAnchor>
  <xdr:twoCellAnchor editAs="oneCell">
    <xdr:from>
      <xdr:col>7</xdr:col>
      <xdr:colOff>60013</xdr:colOff>
      <xdr:row>23</xdr:row>
      <xdr:rowOff>87086</xdr:rowOff>
    </xdr:from>
    <xdr:to>
      <xdr:col>7</xdr:col>
      <xdr:colOff>723095</xdr:colOff>
      <xdr:row>23</xdr:row>
      <xdr:rowOff>469993</xdr:rowOff>
    </xdr:to>
    <xdr:pic>
      <xdr:nvPicPr>
        <xdr:cNvPr id="117" name="図 116">
          <a:extLst>
            <a:ext uri="{FF2B5EF4-FFF2-40B4-BE49-F238E27FC236}">
              <a16:creationId xmlns:a16="http://schemas.microsoft.com/office/drawing/2014/main" id="{93F3310E-370C-E3CA-70F3-4BE9D6554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9762" y="6244046"/>
          <a:ext cx="663082" cy="382907"/>
        </a:xfrm>
        <a:prstGeom prst="rect">
          <a:avLst/>
        </a:prstGeom>
      </xdr:spPr>
    </xdr:pic>
    <xdr:clientData/>
  </xdr:twoCellAnchor>
  <xdr:twoCellAnchor editAs="oneCell">
    <xdr:from>
      <xdr:col>8</xdr:col>
      <xdr:colOff>64301</xdr:colOff>
      <xdr:row>23</xdr:row>
      <xdr:rowOff>71400</xdr:rowOff>
    </xdr:from>
    <xdr:to>
      <xdr:col>8</xdr:col>
      <xdr:colOff>685368</xdr:colOff>
      <xdr:row>23</xdr:row>
      <xdr:rowOff>494446</xdr:rowOff>
    </xdr:to>
    <xdr:pic>
      <xdr:nvPicPr>
        <xdr:cNvPr id="119" name="図 118">
          <a:extLst>
            <a:ext uri="{FF2B5EF4-FFF2-40B4-BE49-F238E27FC236}">
              <a16:creationId xmlns:a16="http://schemas.microsoft.com/office/drawing/2014/main" id="{EC4E9B17-0742-9AAA-D941-39BE43322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5292" y="5829470"/>
          <a:ext cx="621067" cy="423046"/>
        </a:xfrm>
        <a:prstGeom prst="rect">
          <a:avLst/>
        </a:prstGeom>
      </xdr:spPr>
    </xdr:pic>
    <xdr:clientData/>
  </xdr:twoCellAnchor>
  <xdr:twoCellAnchor editAs="oneCell">
    <xdr:from>
      <xdr:col>9</xdr:col>
      <xdr:colOff>63795</xdr:colOff>
      <xdr:row>23</xdr:row>
      <xdr:rowOff>79887</xdr:rowOff>
    </xdr:from>
    <xdr:to>
      <xdr:col>9</xdr:col>
      <xdr:colOff>675861</xdr:colOff>
      <xdr:row>23</xdr:row>
      <xdr:rowOff>489431</xdr:rowOff>
    </xdr:to>
    <xdr:pic>
      <xdr:nvPicPr>
        <xdr:cNvPr id="121" name="図 120">
          <a:extLst>
            <a:ext uri="{FF2B5EF4-FFF2-40B4-BE49-F238E27FC236}">
              <a16:creationId xmlns:a16="http://schemas.microsoft.com/office/drawing/2014/main" id="{56BC5A57-E916-E9D4-9B6F-7D82E2C71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6786" y="5837957"/>
          <a:ext cx="612066" cy="409544"/>
        </a:xfrm>
        <a:prstGeom prst="rect">
          <a:avLst/>
        </a:prstGeom>
      </xdr:spPr>
    </xdr:pic>
    <xdr:clientData/>
  </xdr:twoCellAnchor>
  <xdr:twoCellAnchor editAs="oneCell">
    <xdr:from>
      <xdr:col>5</xdr:col>
      <xdr:colOff>62247</xdr:colOff>
      <xdr:row>35</xdr:row>
      <xdr:rowOff>63341</xdr:rowOff>
    </xdr:from>
    <xdr:to>
      <xdr:col>5</xdr:col>
      <xdr:colOff>711873</xdr:colOff>
      <xdr:row>35</xdr:row>
      <xdr:rowOff>419100</xdr:rowOff>
    </xdr:to>
    <xdr:pic>
      <xdr:nvPicPr>
        <xdr:cNvPr id="123" name="図 122">
          <a:extLst>
            <a:ext uri="{FF2B5EF4-FFF2-40B4-BE49-F238E27FC236}">
              <a16:creationId xmlns:a16="http://schemas.microsoft.com/office/drawing/2014/main" id="{E6FED3EE-D381-3D17-492F-A28C2F8E6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6907" y="8887301"/>
          <a:ext cx="649626" cy="355759"/>
        </a:xfrm>
        <a:prstGeom prst="rect">
          <a:avLst/>
        </a:prstGeom>
      </xdr:spPr>
    </xdr:pic>
    <xdr:clientData/>
  </xdr:twoCellAnchor>
  <xdr:twoCellAnchor editAs="oneCell">
    <xdr:from>
      <xdr:col>6</xdr:col>
      <xdr:colOff>53316</xdr:colOff>
      <xdr:row>35</xdr:row>
      <xdr:rowOff>60737</xdr:rowOff>
    </xdr:from>
    <xdr:to>
      <xdr:col>6</xdr:col>
      <xdr:colOff>693420</xdr:colOff>
      <xdr:row>35</xdr:row>
      <xdr:rowOff>421254</xdr:rowOff>
    </xdr:to>
    <xdr:pic>
      <xdr:nvPicPr>
        <xdr:cNvPr id="125" name="図 124">
          <a:extLst>
            <a:ext uri="{FF2B5EF4-FFF2-40B4-BE49-F238E27FC236}">
              <a16:creationId xmlns:a16="http://schemas.microsoft.com/office/drawing/2014/main" id="{122FC474-D107-EA00-E467-423446692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76" y="8884697"/>
          <a:ext cx="640104" cy="360517"/>
        </a:xfrm>
        <a:prstGeom prst="rect">
          <a:avLst/>
        </a:prstGeom>
      </xdr:spPr>
    </xdr:pic>
    <xdr:clientData/>
  </xdr:twoCellAnchor>
  <xdr:twoCellAnchor editAs="oneCell">
    <xdr:from>
      <xdr:col>2</xdr:col>
      <xdr:colOff>61422</xdr:colOff>
      <xdr:row>29</xdr:row>
      <xdr:rowOff>60960</xdr:rowOff>
    </xdr:from>
    <xdr:to>
      <xdr:col>2</xdr:col>
      <xdr:colOff>694486</xdr:colOff>
      <xdr:row>29</xdr:row>
      <xdr:rowOff>426730</xdr:rowOff>
    </xdr:to>
    <xdr:pic>
      <xdr:nvPicPr>
        <xdr:cNvPr id="127" name="図 126">
          <a:extLst>
            <a:ext uri="{FF2B5EF4-FFF2-40B4-BE49-F238E27FC236}">
              <a16:creationId xmlns:a16="http://schemas.microsoft.com/office/drawing/2014/main" id="{FAB85D09-DB25-8FBD-444C-4B87EF06E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082" y="7894320"/>
          <a:ext cx="633064" cy="365770"/>
        </a:xfrm>
        <a:prstGeom prst="rect">
          <a:avLst/>
        </a:prstGeom>
      </xdr:spPr>
    </xdr:pic>
    <xdr:clientData/>
  </xdr:twoCellAnchor>
  <xdr:twoCellAnchor editAs="oneCell">
    <xdr:from>
      <xdr:col>3</xdr:col>
      <xdr:colOff>41687</xdr:colOff>
      <xdr:row>29</xdr:row>
      <xdr:rowOff>53340</xdr:rowOff>
    </xdr:from>
    <xdr:to>
      <xdr:col>3</xdr:col>
      <xdr:colOff>705560</xdr:colOff>
      <xdr:row>29</xdr:row>
      <xdr:rowOff>457556</xdr:rowOff>
    </xdr:to>
    <xdr:pic>
      <xdr:nvPicPr>
        <xdr:cNvPr id="129" name="図 128">
          <a:extLst>
            <a:ext uri="{FF2B5EF4-FFF2-40B4-BE49-F238E27FC236}">
              <a16:creationId xmlns:a16="http://schemas.microsoft.com/office/drawing/2014/main" id="{B5B2736E-0736-22E5-FD9A-BF61C64F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347" y="7886700"/>
          <a:ext cx="663873" cy="404216"/>
        </a:xfrm>
        <a:prstGeom prst="rect">
          <a:avLst/>
        </a:prstGeom>
      </xdr:spPr>
    </xdr:pic>
    <xdr:clientData/>
  </xdr:twoCellAnchor>
  <xdr:twoCellAnchor editAs="oneCell">
    <xdr:from>
      <xdr:col>5</xdr:col>
      <xdr:colOff>70086</xdr:colOff>
      <xdr:row>29</xdr:row>
      <xdr:rowOff>48997</xdr:rowOff>
    </xdr:from>
    <xdr:to>
      <xdr:col>5</xdr:col>
      <xdr:colOff>680982</xdr:colOff>
      <xdr:row>29</xdr:row>
      <xdr:rowOff>426720</xdr:rowOff>
    </xdr:to>
    <xdr:pic>
      <xdr:nvPicPr>
        <xdr:cNvPr id="133" name="図 132">
          <a:extLst>
            <a:ext uri="{FF2B5EF4-FFF2-40B4-BE49-F238E27FC236}">
              <a16:creationId xmlns:a16="http://schemas.microsoft.com/office/drawing/2014/main" id="{EB1E239E-B174-635A-CFCE-ED69650CF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4746" y="7882357"/>
          <a:ext cx="610896" cy="377723"/>
        </a:xfrm>
        <a:prstGeom prst="rect">
          <a:avLst/>
        </a:prstGeom>
      </xdr:spPr>
    </xdr:pic>
    <xdr:clientData/>
  </xdr:twoCellAnchor>
  <xdr:twoCellAnchor editAs="oneCell">
    <xdr:from>
      <xdr:col>6</xdr:col>
      <xdr:colOff>41882</xdr:colOff>
      <xdr:row>29</xdr:row>
      <xdr:rowOff>53341</xdr:rowOff>
    </xdr:from>
    <xdr:to>
      <xdr:col>6</xdr:col>
      <xdr:colOff>742704</xdr:colOff>
      <xdr:row>29</xdr:row>
      <xdr:rowOff>448169</xdr:rowOff>
    </xdr:to>
    <xdr:pic>
      <xdr:nvPicPr>
        <xdr:cNvPr id="135" name="図 134">
          <a:extLst>
            <a:ext uri="{FF2B5EF4-FFF2-40B4-BE49-F238E27FC236}">
              <a16:creationId xmlns:a16="http://schemas.microsoft.com/office/drawing/2014/main" id="{1356AC31-E6F2-7312-96E4-2C84D2F1E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8542" y="7886701"/>
          <a:ext cx="700822" cy="394828"/>
        </a:xfrm>
        <a:prstGeom prst="rect">
          <a:avLst/>
        </a:prstGeom>
      </xdr:spPr>
    </xdr:pic>
    <xdr:clientData/>
  </xdr:twoCellAnchor>
  <xdr:twoCellAnchor editAs="oneCell">
    <xdr:from>
      <xdr:col>7</xdr:col>
      <xdr:colOff>40923</xdr:colOff>
      <xdr:row>29</xdr:row>
      <xdr:rowOff>64478</xdr:rowOff>
    </xdr:from>
    <xdr:to>
      <xdr:col>7</xdr:col>
      <xdr:colOff>712336</xdr:colOff>
      <xdr:row>29</xdr:row>
      <xdr:rowOff>433756</xdr:rowOff>
    </xdr:to>
    <xdr:pic>
      <xdr:nvPicPr>
        <xdr:cNvPr id="137" name="図 136">
          <a:extLst>
            <a:ext uri="{FF2B5EF4-FFF2-40B4-BE49-F238E27FC236}">
              <a16:creationId xmlns:a16="http://schemas.microsoft.com/office/drawing/2014/main" id="{1EF335D2-C16D-D23E-6FCC-6C3457258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0169" y="7666893"/>
          <a:ext cx="671413" cy="369278"/>
        </a:xfrm>
        <a:prstGeom prst="rect">
          <a:avLst/>
        </a:prstGeom>
      </xdr:spPr>
    </xdr:pic>
    <xdr:clientData/>
  </xdr:twoCellAnchor>
  <xdr:twoCellAnchor editAs="oneCell">
    <xdr:from>
      <xdr:col>8</xdr:col>
      <xdr:colOff>70808</xdr:colOff>
      <xdr:row>29</xdr:row>
      <xdr:rowOff>82746</xdr:rowOff>
    </xdr:from>
    <xdr:to>
      <xdr:col>8</xdr:col>
      <xdr:colOff>670079</xdr:colOff>
      <xdr:row>29</xdr:row>
      <xdr:rowOff>439709</xdr:rowOff>
    </xdr:to>
    <xdr:pic>
      <xdr:nvPicPr>
        <xdr:cNvPr id="139" name="図 138">
          <a:extLst>
            <a:ext uri="{FF2B5EF4-FFF2-40B4-BE49-F238E27FC236}">
              <a16:creationId xmlns:a16="http://schemas.microsoft.com/office/drawing/2014/main" id="{69C2DB0E-FB1F-76AE-FD37-4303CE5E7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1468" y="7641786"/>
          <a:ext cx="599271" cy="356963"/>
        </a:xfrm>
        <a:prstGeom prst="rect">
          <a:avLst/>
        </a:prstGeom>
      </xdr:spPr>
    </xdr:pic>
    <xdr:clientData/>
  </xdr:twoCellAnchor>
  <xdr:twoCellAnchor editAs="oneCell">
    <xdr:from>
      <xdr:col>9</xdr:col>
      <xdr:colOff>66772</xdr:colOff>
      <xdr:row>29</xdr:row>
      <xdr:rowOff>82745</xdr:rowOff>
    </xdr:from>
    <xdr:to>
      <xdr:col>9</xdr:col>
      <xdr:colOff>670482</xdr:colOff>
      <xdr:row>29</xdr:row>
      <xdr:rowOff>439709</xdr:rowOff>
    </xdr:to>
    <xdr:pic>
      <xdr:nvPicPr>
        <xdr:cNvPr id="141" name="図 140">
          <a:extLst>
            <a:ext uri="{FF2B5EF4-FFF2-40B4-BE49-F238E27FC236}">
              <a16:creationId xmlns:a16="http://schemas.microsoft.com/office/drawing/2014/main" id="{64AD9B97-4650-1688-9713-63F8192E9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9432" y="7641785"/>
          <a:ext cx="603710" cy="356964"/>
        </a:xfrm>
        <a:prstGeom prst="rect">
          <a:avLst/>
        </a:prstGeom>
      </xdr:spPr>
    </xdr:pic>
    <xdr:clientData/>
  </xdr:twoCellAnchor>
  <xdr:twoCellAnchor editAs="oneCell">
    <xdr:from>
      <xdr:col>2</xdr:col>
      <xdr:colOff>41513</xdr:colOff>
      <xdr:row>35</xdr:row>
      <xdr:rowOff>26272</xdr:rowOff>
    </xdr:from>
    <xdr:to>
      <xdr:col>2</xdr:col>
      <xdr:colOff>692331</xdr:colOff>
      <xdr:row>35</xdr:row>
      <xdr:rowOff>405406</xdr:rowOff>
    </xdr:to>
    <xdr:pic>
      <xdr:nvPicPr>
        <xdr:cNvPr id="143" name="図 142">
          <a:extLst>
            <a:ext uri="{FF2B5EF4-FFF2-40B4-BE49-F238E27FC236}">
              <a16:creationId xmlns:a16="http://schemas.microsoft.com/office/drawing/2014/main" id="{CF541A85-203F-DDDA-7245-CEAE6A896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262" y="9536032"/>
          <a:ext cx="650818" cy="379134"/>
        </a:xfrm>
        <a:prstGeom prst="rect">
          <a:avLst/>
        </a:prstGeom>
      </xdr:spPr>
    </xdr:pic>
    <xdr:clientData/>
  </xdr:twoCellAnchor>
  <xdr:twoCellAnchor editAs="oneCell">
    <xdr:from>
      <xdr:col>3</xdr:col>
      <xdr:colOff>23872</xdr:colOff>
      <xdr:row>35</xdr:row>
      <xdr:rowOff>56529</xdr:rowOff>
    </xdr:from>
    <xdr:to>
      <xdr:col>3</xdr:col>
      <xdr:colOff>674962</xdr:colOff>
      <xdr:row>35</xdr:row>
      <xdr:rowOff>426028</xdr:rowOff>
    </xdr:to>
    <xdr:pic>
      <xdr:nvPicPr>
        <xdr:cNvPr id="145" name="図 144">
          <a:extLst>
            <a:ext uri="{FF2B5EF4-FFF2-40B4-BE49-F238E27FC236}">
              <a16:creationId xmlns:a16="http://schemas.microsoft.com/office/drawing/2014/main" id="{5DEBAA42-2480-F980-B5A2-F8B35296F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532" y="8880489"/>
          <a:ext cx="651090" cy="369499"/>
        </a:xfrm>
        <a:prstGeom prst="rect">
          <a:avLst/>
        </a:prstGeom>
      </xdr:spPr>
    </xdr:pic>
    <xdr:clientData/>
  </xdr:twoCellAnchor>
  <xdr:twoCellAnchor editAs="oneCell">
    <xdr:from>
      <xdr:col>4</xdr:col>
      <xdr:colOff>67193</xdr:colOff>
      <xdr:row>35</xdr:row>
      <xdr:rowOff>41067</xdr:rowOff>
    </xdr:from>
    <xdr:to>
      <xdr:col>4</xdr:col>
      <xdr:colOff>682361</xdr:colOff>
      <xdr:row>35</xdr:row>
      <xdr:rowOff>439485</xdr:rowOff>
    </xdr:to>
    <xdr:pic>
      <xdr:nvPicPr>
        <xdr:cNvPr id="147" name="図 146">
          <a:extLst>
            <a:ext uri="{FF2B5EF4-FFF2-40B4-BE49-F238E27FC236}">
              <a16:creationId xmlns:a16="http://schemas.microsoft.com/office/drawing/2014/main" id="{750C9E11-2E0C-3483-95B4-E189A3C2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9853" y="8865027"/>
          <a:ext cx="615168" cy="398418"/>
        </a:xfrm>
        <a:prstGeom prst="rect">
          <a:avLst/>
        </a:prstGeom>
      </xdr:spPr>
    </xdr:pic>
    <xdr:clientData/>
  </xdr:twoCellAnchor>
  <xdr:twoCellAnchor editAs="oneCell">
    <xdr:from>
      <xdr:col>7</xdr:col>
      <xdr:colOff>62752</xdr:colOff>
      <xdr:row>35</xdr:row>
      <xdr:rowOff>55476</xdr:rowOff>
    </xdr:from>
    <xdr:to>
      <xdr:col>7</xdr:col>
      <xdr:colOff>697553</xdr:colOff>
      <xdr:row>35</xdr:row>
      <xdr:rowOff>432677</xdr:rowOff>
    </xdr:to>
    <xdr:pic>
      <xdr:nvPicPr>
        <xdr:cNvPr id="149" name="図 148">
          <a:extLst>
            <a:ext uri="{FF2B5EF4-FFF2-40B4-BE49-F238E27FC236}">
              <a16:creationId xmlns:a16="http://schemas.microsoft.com/office/drawing/2014/main" id="{EE20C68F-10F0-5619-0EA8-A59AE8A7C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0964" y="8885711"/>
          <a:ext cx="634801" cy="377201"/>
        </a:xfrm>
        <a:prstGeom prst="rect">
          <a:avLst/>
        </a:prstGeom>
      </xdr:spPr>
    </xdr:pic>
    <xdr:clientData/>
  </xdr:twoCellAnchor>
  <xdr:twoCellAnchor editAs="oneCell">
    <xdr:from>
      <xdr:col>8</xdr:col>
      <xdr:colOff>66084</xdr:colOff>
      <xdr:row>35</xdr:row>
      <xdr:rowOff>76115</xdr:rowOff>
    </xdr:from>
    <xdr:to>
      <xdr:col>8</xdr:col>
      <xdr:colOff>696285</xdr:colOff>
      <xdr:row>35</xdr:row>
      <xdr:rowOff>438940</xdr:rowOff>
    </xdr:to>
    <xdr:pic>
      <xdr:nvPicPr>
        <xdr:cNvPr id="151" name="図 150">
          <a:extLst>
            <a:ext uri="{FF2B5EF4-FFF2-40B4-BE49-F238E27FC236}">
              <a16:creationId xmlns:a16="http://schemas.microsoft.com/office/drawing/2014/main" id="{3BB37FE9-145F-84BB-C417-969CE2BA1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7330" y="9220115"/>
          <a:ext cx="630201" cy="362825"/>
        </a:xfrm>
        <a:prstGeom prst="rect">
          <a:avLst/>
        </a:prstGeom>
      </xdr:spPr>
    </xdr:pic>
    <xdr:clientData/>
  </xdr:twoCellAnchor>
  <xdr:twoCellAnchor editAs="oneCell">
    <xdr:from>
      <xdr:col>9</xdr:col>
      <xdr:colOff>63943</xdr:colOff>
      <xdr:row>35</xdr:row>
      <xdr:rowOff>61863</xdr:rowOff>
    </xdr:from>
    <xdr:to>
      <xdr:col>9</xdr:col>
      <xdr:colOff>703344</xdr:colOff>
      <xdr:row>35</xdr:row>
      <xdr:rowOff>420088</xdr:rowOff>
    </xdr:to>
    <xdr:pic>
      <xdr:nvPicPr>
        <xdr:cNvPr id="153" name="図 152">
          <a:extLst>
            <a:ext uri="{FF2B5EF4-FFF2-40B4-BE49-F238E27FC236}">
              <a16:creationId xmlns:a16="http://schemas.microsoft.com/office/drawing/2014/main" id="{6F5822AF-9980-5FCB-40AD-90F4D3CA3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7189" y="9205863"/>
          <a:ext cx="639401" cy="358225"/>
        </a:xfrm>
        <a:prstGeom prst="rect">
          <a:avLst/>
        </a:prstGeom>
      </xdr:spPr>
    </xdr:pic>
    <xdr:clientData/>
  </xdr:twoCellAnchor>
  <xdr:twoCellAnchor editAs="oneCell">
    <xdr:from>
      <xdr:col>2</xdr:col>
      <xdr:colOff>45899</xdr:colOff>
      <xdr:row>41</xdr:row>
      <xdr:rowOff>38893</xdr:rowOff>
    </xdr:from>
    <xdr:to>
      <xdr:col>2</xdr:col>
      <xdr:colOff>684439</xdr:colOff>
      <xdr:row>41</xdr:row>
      <xdr:rowOff>459856</xdr:rowOff>
    </xdr:to>
    <xdr:pic>
      <xdr:nvPicPr>
        <xdr:cNvPr id="155" name="図 154">
          <a:extLst>
            <a:ext uri="{FF2B5EF4-FFF2-40B4-BE49-F238E27FC236}">
              <a16:creationId xmlns:a16="http://schemas.microsoft.com/office/drawing/2014/main" id="{960F3584-8A9F-CA60-E495-445DAE2CE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638" y="10653884"/>
          <a:ext cx="638540" cy="420963"/>
        </a:xfrm>
        <a:prstGeom prst="rect">
          <a:avLst/>
        </a:prstGeom>
      </xdr:spPr>
    </xdr:pic>
    <xdr:clientData/>
  </xdr:twoCellAnchor>
  <xdr:twoCellAnchor editAs="oneCell">
    <xdr:from>
      <xdr:col>3</xdr:col>
      <xdr:colOff>42034</xdr:colOff>
      <xdr:row>41</xdr:row>
      <xdr:rowOff>48352</xdr:rowOff>
    </xdr:from>
    <xdr:to>
      <xdr:col>3</xdr:col>
      <xdr:colOff>685304</xdr:colOff>
      <xdr:row>41</xdr:row>
      <xdr:rowOff>450396</xdr:rowOff>
    </xdr:to>
    <xdr:pic>
      <xdr:nvPicPr>
        <xdr:cNvPr id="157" name="図 156">
          <a:extLst>
            <a:ext uri="{FF2B5EF4-FFF2-40B4-BE49-F238E27FC236}">
              <a16:creationId xmlns:a16="http://schemas.microsoft.com/office/drawing/2014/main" id="{66540002-046B-AC58-7406-AC00E561E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6521" y="10663343"/>
          <a:ext cx="643270" cy="402044"/>
        </a:xfrm>
        <a:prstGeom prst="rect">
          <a:avLst/>
        </a:prstGeom>
      </xdr:spPr>
    </xdr:pic>
    <xdr:clientData/>
  </xdr:twoCellAnchor>
  <xdr:twoCellAnchor editAs="oneCell">
    <xdr:from>
      <xdr:col>4</xdr:col>
      <xdr:colOff>42899</xdr:colOff>
      <xdr:row>41</xdr:row>
      <xdr:rowOff>55447</xdr:rowOff>
    </xdr:from>
    <xdr:to>
      <xdr:col>4</xdr:col>
      <xdr:colOff>681439</xdr:colOff>
      <xdr:row>41</xdr:row>
      <xdr:rowOff>443301</xdr:rowOff>
    </xdr:to>
    <xdr:pic>
      <xdr:nvPicPr>
        <xdr:cNvPr id="159" name="図 158">
          <a:extLst>
            <a:ext uri="{FF2B5EF4-FFF2-40B4-BE49-F238E27FC236}">
              <a16:creationId xmlns:a16="http://schemas.microsoft.com/office/drawing/2014/main" id="{661D2C27-1220-A987-1533-B8DBDB95B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6134" y="10670438"/>
          <a:ext cx="638540" cy="387854"/>
        </a:xfrm>
        <a:prstGeom prst="rect">
          <a:avLst/>
        </a:prstGeom>
      </xdr:spPr>
    </xdr:pic>
    <xdr:clientData/>
  </xdr:twoCellAnchor>
  <xdr:twoCellAnchor editAs="oneCell">
    <xdr:from>
      <xdr:col>5</xdr:col>
      <xdr:colOff>39034</xdr:colOff>
      <xdr:row>41</xdr:row>
      <xdr:rowOff>64907</xdr:rowOff>
    </xdr:from>
    <xdr:to>
      <xdr:col>5</xdr:col>
      <xdr:colOff>682304</xdr:colOff>
      <xdr:row>41</xdr:row>
      <xdr:rowOff>433841</xdr:rowOff>
    </xdr:to>
    <xdr:pic>
      <xdr:nvPicPr>
        <xdr:cNvPr id="161" name="図 160">
          <a:extLst>
            <a:ext uri="{FF2B5EF4-FFF2-40B4-BE49-F238E27FC236}">
              <a16:creationId xmlns:a16="http://schemas.microsoft.com/office/drawing/2014/main" id="{938F09A8-8C84-9152-9F5C-DCFA56DCA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017" y="10679898"/>
          <a:ext cx="643270" cy="368934"/>
        </a:xfrm>
        <a:prstGeom prst="rect">
          <a:avLst/>
        </a:prstGeom>
      </xdr:spPr>
    </xdr:pic>
    <xdr:clientData/>
  </xdr:twoCellAnchor>
  <xdr:twoCellAnchor editAs="oneCell">
    <xdr:from>
      <xdr:col>6</xdr:col>
      <xdr:colOff>39900</xdr:colOff>
      <xdr:row>41</xdr:row>
      <xdr:rowOff>69637</xdr:rowOff>
    </xdr:from>
    <xdr:to>
      <xdr:col>6</xdr:col>
      <xdr:colOff>678440</xdr:colOff>
      <xdr:row>41</xdr:row>
      <xdr:rowOff>429111</xdr:rowOff>
    </xdr:to>
    <xdr:pic>
      <xdr:nvPicPr>
        <xdr:cNvPr id="163" name="図 162">
          <a:extLst>
            <a:ext uri="{FF2B5EF4-FFF2-40B4-BE49-F238E27FC236}">
              <a16:creationId xmlns:a16="http://schemas.microsoft.com/office/drawing/2014/main" id="{0931B755-B5F8-5A18-A9D2-D67D048F9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0630" y="10684628"/>
          <a:ext cx="638540" cy="359474"/>
        </a:xfrm>
        <a:prstGeom prst="rect">
          <a:avLst/>
        </a:prstGeom>
      </xdr:spPr>
    </xdr:pic>
    <xdr:clientData/>
  </xdr:twoCellAnchor>
  <xdr:twoCellAnchor editAs="oneCell">
    <xdr:from>
      <xdr:col>7</xdr:col>
      <xdr:colOff>36035</xdr:colOff>
      <xdr:row>41</xdr:row>
      <xdr:rowOff>64907</xdr:rowOff>
    </xdr:from>
    <xdr:to>
      <xdr:col>7</xdr:col>
      <xdr:colOff>684035</xdr:colOff>
      <xdr:row>41</xdr:row>
      <xdr:rowOff>433841</xdr:rowOff>
    </xdr:to>
    <xdr:pic>
      <xdr:nvPicPr>
        <xdr:cNvPr id="165" name="図 164">
          <a:extLst>
            <a:ext uri="{FF2B5EF4-FFF2-40B4-BE49-F238E27FC236}">
              <a16:creationId xmlns:a16="http://schemas.microsoft.com/office/drawing/2014/main" id="{25F7269E-B335-4A4F-1E10-274C8F0D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5513" y="10679898"/>
          <a:ext cx="648000" cy="368934"/>
        </a:xfrm>
        <a:prstGeom prst="rect">
          <a:avLst/>
        </a:prstGeom>
      </xdr:spPr>
    </xdr:pic>
    <xdr:clientData/>
  </xdr:twoCellAnchor>
  <xdr:twoCellAnchor editAs="oneCell">
    <xdr:from>
      <xdr:col>8</xdr:col>
      <xdr:colOff>41630</xdr:colOff>
      <xdr:row>41</xdr:row>
      <xdr:rowOff>62542</xdr:rowOff>
    </xdr:from>
    <xdr:to>
      <xdr:col>8</xdr:col>
      <xdr:colOff>699090</xdr:colOff>
      <xdr:row>41</xdr:row>
      <xdr:rowOff>436206</xdr:rowOff>
    </xdr:to>
    <xdr:pic>
      <xdr:nvPicPr>
        <xdr:cNvPr id="167" name="図 166">
          <a:extLst>
            <a:ext uri="{FF2B5EF4-FFF2-40B4-BE49-F238E27FC236}">
              <a16:creationId xmlns:a16="http://schemas.microsoft.com/office/drawing/2014/main" id="{9B90EF09-F4A0-5297-B1AB-66E6F6AED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856" y="10677533"/>
          <a:ext cx="657460" cy="373664"/>
        </a:xfrm>
        <a:prstGeom prst="rect">
          <a:avLst/>
        </a:prstGeom>
      </xdr:spPr>
    </xdr:pic>
    <xdr:clientData/>
  </xdr:twoCellAnchor>
  <xdr:twoCellAnchor editAs="oneCell">
    <xdr:from>
      <xdr:col>9</xdr:col>
      <xdr:colOff>56682</xdr:colOff>
      <xdr:row>41</xdr:row>
      <xdr:rowOff>67272</xdr:rowOff>
    </xdr:from>
    <xdr:to>
      <xdr:col>9</xdr:col>
      <xdr:colOff>695222</xdr:colOff>
      <xdr:row>41</xdr:row>
      <xdr:rowOff>431476</xdr:rowOff>
    </xdr:to>
    <xdr:pic>
      <xdr:nvPicPr>
        <xdr:cNvPr id="169" name="図 168">
          <a:extLst>
            <a:ext uri="{FF2B5EF4-FFF2-40B4-BE49-F238E27FC236}">
              <a16:creationId xmlns:a16="http://schemas.microsoft.com/office/drawing/2014/main" id="{9134D7F9-58CB-D23F-474C-8F6F33CAD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3656" y="10682263"/>
          <a:ext cx="638540" cy="364204"/>
        </a:xfrm>
        <a:prstGeom prst="rect">
          <a:avLst/>
        </a:prstGeom>
      </xdr:spPr>
    </xdr:pic>
    <xdr:clientData/>
  </xdr:twoCellAnchor>
  <xdr:twoCellAnchor editAs="oneCell">
    <xdr:from>
      <xdr:col>2</xdr:col>
      <xdr:colOff>46352</xdr:colOff>
      <xdr:row>47</xdr:row>
      <xdr:rowOff>54570</xdr:rowOff>
    </xdr:from>
    <xdr:to>
      <xdr:col>2</xdr:col>
      <xdr:colOff>684892</xdr:colOff>
      <xdr:row>47</xdr:row>
      <xdr:rowOff>418774</xdr:rowOff>
    </xdr:to>
    <xdr:pic>
      <xdr:nvPicPr>
        <xdr:cNvPr id="171" name="図 170">
          <a:extLst>
            <a:ext uri="{FF2B5EF4-FFF2-40B4-BE49-F238E27FC236}">
              <a16:creationId xmlns:a16="http://schemas.microsoft.com/office/drawing/2014/main" id="{3990D4DA-F174-F012-FD7A-6CBDBD3EF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091" y="12200187"/>
          <a:ext cx="638540" cy="364204"/>
        </a:xfrm>
        <a:prstGeom prst="rect">
          <a:avLst/>
        </a:prstGeom>
      </xdr:spPr>
    </xdr:pic>
    <xdr:clientData/>
  </xdr:twoCellAnchor>
  <xdr:twoCellAnchor editAs="oneCell">
    <xdr:from>
      <xdr:col>3</xdr:col>
      <xdr:colOff>59191</xdr:colOff>
      <xdr:row>47</xdr:row>
      <xdr:rowOff>52205</xdr:rowOff>
    </xdr:from>
    <xdr:to>
      <xdr:col>3</xdr:col>
      <xdr:colOff>693001</xdr:colOff>
      <xdr:row>47</xdr:row>
      <xdr:rowOff>421139</xdr:rowOff>
    </xdr:to>
    <xdr:pic>
      <xdr:nvPicPr>
        <xdr:cNvPr id="173" name="図 172">
          <a:extLst>
            <a:ext uri="{FF2B5EF4-FFF2-40B4-BE49-F238E27FC236}">
              <a16:creationId xmlns:a16="http://schemas.microsoft.com/office/drawing/2014/main" id="{C46C47D4-E722-CFEB-4A60-6A892B4AD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3678" y="12197822"/>
          <a:ext cx="633810" cy="368934"/>
        </a:xfrm>
        <a:prstGeom prst="rect">
          <a:avLst/>
        </a:prstGeom>
      </xdr:spPr>
    </xdr:pic>
    <xdr:clientData/>
  </xdr:twoCellAnchor>
  <xdr:twoCellAnchor editAs="oneCell">
    <xdr:from>
      <xdr:col>5</xdr:col>
      <xdr:colOff>65013</xdr:colOff>
      <xdr:row>47</xdr:row>
      <xdr:rowOff>42745</xdr:rowOff>
    </xdr:from>
    <xdr:to>
      <xdr:col>5</xdr:col>
      <xdr:colOff>717743</xdr:colOff>
      <xdr:row>47</xdr:row>
      <xdr:rowOff>430599</xdr:rowOff>
    </xdr:to>
    <xdr:pic>
      <xdr:nvPicPr>
        <xdr:cNvPr id="177" name="図 176">
          <a:extLst>
            <a:ext uri="{FF2B5EF4-FFF2-40B4-BE49-F238E27FC236}">
              <a16:creationId xmlns:a16="http://schemas.microsoft.com/office/drawing/2014/main" id="{DE209A8C-BFA6-06A3-BDDE-4E101F5A6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6996" y="12188362"/>
          <a:ext cx="652730" cy="387854"/>
        </a:xfrm>
        <a:prstGeom prst="rect">
          <a:avLst/>
        </a:prstGeom>
      </xdr:spPr>
    </xdr:pic>
    <xdr:clientData/>
  </xdr:twoCellAnchor>
  <xdr:twoCellAnchor editAs="oneCell">
    <xdr:from>
      <xdr:col>6</xdr:col>
      <xdr:colOff>70543</xdr:colOff>
      <xdr:row>47</xdr:row>
      <xdr:rowOff>49840</xdr:rowOff>
    </xdr:from>
    <xdr:to>
      <xdr:col>6</xdr:col>
      <xdr:colOff>697523</xdr:colOff>
      <xdr:row>47</xdr:row>
      <xdr:rowOff>408763</xdr:rowOff>
    </xdr:to>
    <xdr:pic>
      <xdr:nvPicPr>
        <xdr:cNvPr id="179" name="図 178">
          <a:extLst>
            <a:ext uri="{FF2B5EF4-FFF2-40B4-BE49-F238E27FC236}">
              <a16:creationId xmlns:a16="http://schemas.microsoft.com/office/drawing/2014/main" id="{9DEA8E07-20AC-A4C0-5C82-3E6FBA63A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7789" y="12277009"/>
          <a:ext cx="626980" cy="358923"/>
        </a:xfrm>
        <a:prstGeom prst="rect">
          <a:avLst/>
        </a:prstGeom>
      </xdr:spPr>
    </xdr:pic>
    <xdr:clientData/>
  </xdr:twoCellAnchor>
  <xdr:twoCellAnchor editAs="oneCell">
    <xdr:from>
      <xdr:col>7</xdr:col>
      <xdr:colOff>47750</xdr:colOff>
      <xdr:row>47</xdr:row>
      <xdr:rowOff>39143</xdr:rowOff>
    </xdr:from>
    <xdr:to>
      <xdr:col>7</xdr:col>
      <xdr:colOff>705551</xdr:colOff>
      <xdr:row>47</xdr:row>
      <xdr:rowOff>413657</xdr:rowOff>
    </xdr:to>
    <xdr:pic>
      <xdr:nvPicPr>
        <xdr:cNvPr id="181" name="図 180">
          <a:extLst>
            <a:ext uri="{FF2B5EF4-FFF2-40B4-BE49-F238E27FC236}">
              <a16:creationId xmlns:a16="http://schemas.microsoft.com/office/drawing/2014/main" id="{5DCCCE64-549D-EAEF-95D5-D6DEDD987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499" y="12901703"/>
          <a:ext cx="657801" cy="374514"/>
        </a:xfrm>
        <a:prstGeom prst="rect">
          <a:avLst/>
        </a:prstGeom>
      </xdr:spPr>
    </xdr:pic>
    <xdr:clientData/>
  </xdr:twoCellAnchor>
  <xdr:oneCellAnchor>
    <xdr:from>
      <xdr:col>4</xdr:col>
      <xdr:colOff>57935</xdr:colOff>
      <xdr:row>47</xdr:row>
      <xdr:rowOff>54194</xdr:rowOff>
    </xdr:from>
    <xdr:ext cx="643270" cy="373664"/>
    <xdr:pic>
      <xdr:nvPicPr>
        <xdr:cNvPr id="190" name="図 189">
          <a:extLst>
            <a:ext uri="{FF2B5EF4-FFF2-40B4-BE49-F238E27FC236}">
              <a16:creationId xmlns:a16="http://schemas.microsoft.com/office/drawing/2014/main" id="{768017E1-3DB3-4E94-ABA4-1BC4C83A7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1684" y="12916754"/>
          <a:ext cx="643270" cy="373664"/>
        </a:xfrm>
        <a:prstGeom prst="rect">
          <a:avLst/>
        </a:prstGeom>
      </xdr:spPr>
    </xdr:pic>
    <xdr:clientData/>
  </xdr:oneCellAnchor>
  <xdr:twoCellAnchor editAs="oneCell">
    <xdr:from>
      <xdr:col>4</xdr:col>
      <xdr:colOff>53341</xdr:colOff>
      <xdr:row>29</xdr:row>
      <xdr:rowOff>53340</xdr:rowOff>
    </xdr:from>
    <xdr:to>
      <xdr:col>4</xdr:col>
      <xdr:colOff>693421</xdr:colOff>
      <xdr:row>29</xdr:row>
      <xdr:rowOff>470577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FF971A9-8EA5-FAFF-7492-F7BA1EECD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1" y="7886700"/>
          <a:ext cx="640080" cy="41723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</xdr:row>
      <xdr:rowOff>48517</xdr:rowOff>
    </xdr:from>
    <xdr:to>
      <xdr:col>9</xdr:col>
      <xdr:colOff>720528</xdr:colOff>
      <xdr:row>4</xdr:row>
      <xdr:rowOff>496957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23FD120-B619-B657-0F3B-4C6C11E08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6974" y="691247"/>
          <a:ext cx="720528" cy="4484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86523</xdr:colOff>
      <xdr:row>4</xdr:row>
      <xdr:rowOff>37550</xdr:rowOff>
    </xdr:from>
    <xdr:to>
      <xdr:col>1</xdr:col>
      <xdr:colOff>717621</xdr:colOff>
      <xdr:row>4</xdr:row>
      <xdr:rowOff>525315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2C1F391-E51B-CBAA-4AF2-E0FF28C36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85" y="822996"/>
          <a:ext cx="631098" cy="487765"/>
        </a:xfrm>
        <a:prstGeom prst="rect">
          <a:avLst/>
        </a:prstGeom>
      </xdr:spPr>
    </xdr:pic>
    <xdr:clientData/>
  </xdr:twoCellAnchor>
  <xdr:twoCellAnchor editAs="oneCell">
    <xdr:from>
      <xdr:col>2</xdr:col>
      <xdr:colOff>48842</xdr:colOff>
      <xdr:row>4</xdr:row>
      <xdr:rowOff>34446</xdr:rowOff>
    </xdr:from>
    <xdr:to>
      <xdr:col>2</xdr:col>
      <xdr:colOff>660130</xdr:colOff>
      <xdr:row>5</xdr:row>
      <xdr:rowOff>3236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72FE7C9-7C2E-BD1C-6D5B-9C0296D93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719" y="819892"/>
          <a:ext cx="611288" cy="531498"/>
        </a:xfrm>
        <a:prstGeom prst="rect">
          <a:avLst/>
        </a:prstGeom>
      </xdr:spPr>
    </xdr:pic>
    <xdr:clientData/>
  </xdr:twoCellAnchor>
  <xdr:twoCellAnchor editAs="oneCell">
    <xdr:from>
      <xdr:col>3</xdr:col>
      <xdr:colOff>75495</xdr:colOff>
      <xdr:row>4</xdr:row>
      <xdr:rowOff>5172</xdr:rowOff>
    </xdr:from>
    <xdr:to>
      <xdr:col>3</xdr:col>
      <xdr:colOff>683952</xdr:colOff>
      <xdr:row>4</xdr:row>
      <xdr:rowOff>562368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4F7CD6E-F006-9AB4-4A4D-92F5C4279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9787" y="790618"/>
          <a:ext cx="608457" cy="557196"/>
        </a:xfrm>
        <a:prstGeom prst="rect">
          <a:avLst/>
        </a:prstGeom>
      </xdr:spPr>
    </xdr:pic>
    <xdr:clientData/>
  </xdr:twoCellAnchor>
  <xdr:twoCellAnchor editAs="oneCell">
    <xdr:from>
      <xdr:col>4</xdr:col>
      <xdr:colOff>53855</xdr:colOff>
      <xdr:row>4</xdr:row>
      <xdr:rowOff>38101</xdr:rowOff>
    </xdr:from>
    <xdr:to>
      <xdr:col>4</xdr:col>
      <xdr:colOff>694023</xdr:colOff>
      <xdr:row>4</xdr:row>
      <xdr:rowOff>557813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9B397D93-D37E-0178-4031-6B6407C21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563" y="823547"/>
          <a:ext cx="640168" cy="519712"/>
        </a:xfrm>
        <a:prstGeom prst="rect">
          <a:avLst/>
        </a:prstGeom>
      </xdr:spPr>
    </xdr:pic>
    <xdr:clientData/>
  </xdr:twoCellAnchor>
  <xdr:twoCellAnchor editAs="oneCell">
    <xdr:from>
      <xdr:col>5</xdr:col>
      <xdr:colOff>79628</xdr:colOff>
      <xdr:row>4</xdr:row>
      <xdr:rowOff>52376</xdr:rowOff>
    </xdr:from>
    <xdr:to>
      <xdr:col>5</xdr:col>
      <xdr:colOff>702235</xdr:colOff>
      <xdr:row>5</xdr:row>
      <xdr:rowOff>14917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8AE6724A-0693-DDD4-3DDF-3CC80986C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2751" y="837822"/>
          <a:ext cx="622607" cy="525249"/>
        </a:xfrm>
        <a:prstGeom prst="rect">
          <a:avLst/>
        </a:prstGeom>
      </xdr:spPr>
    </xdr:pic>
    <xdr:clientData/>
  </xdr:twoCellAnchor>
  <xdr:twoCellAnchor editAs="oneCell">
    <xdr:from>
      <xdr:col>6</xdr:col>
      <xdr:colOff>52472</xdr:colOff>
      <xdr:row>4</xdr:row>
      <xdr:rowOff>61410</xdr:rowOff>
    </xdr:from>
    <xdr:to>
      <xdr:col>6</xdr:col>
      <xdr:colOff>686399</xdr:colOff>
      <xdr:row>4</xdr:row>
      <xdr:rowOff>542928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E26764F3-DC4B-B2B6-C48B-DED6D7840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0010" y="846856"/>
          <a:ext cx="633927" cy="481518"/>
        </a:xfrm>
        <a:prstGeom prst="rect">
          <a:avLst/>
        </a:prstGeom>
      </xdr:spPr>
    </xdr:pic>
    <xdr:clientData/>
  </xdr:twoCellAnchor>
  <xdr:twoCellAnchor editAs="oneCell">
    <xdr:from>
      <xdr:col>8</xdr:col>
      <xdr:colOff>63052</xdr:colOff>
      <xdr:row>9</xdr:row>
      <xdr:rowOff>4320</xdr:rowOff>
    </xdr:from>
    <xdr:to>
      <xdr:col>8</xdr:col>
      <xdr:colOff>687179</xdr:colOff>
      <xdr:row>10</xdr:row>
      <xdr:rowOff>1162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F0271171-83EE-532A-D430-FF5484735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9421" y="2137920"/>
          <a:ext cx="624127" cy="547827"/>
        </a:xfrm>
        <a:prstGeom prst="rect">
          <a:avLst/>
        </a:prstGeom>
      </xdr:spPr>
    </xdr:pic>
    <xdr:clientData/>
  </xdr:twoCellAnchor>
  <xdr:twoCellAnchor editAs="oneCell">
    <xdr:from>
      <xdr:col>6</xdr:col>
      <xdr:colOff>62460</xdr:colOff>
      <xdr:row>8</xdr:row>
      <xdr:rowOff>147687</xdr:rowOff>
    </xdr:from>
    <xdr:to>
      <xdr:col>6</xdr:col>
      <xdr:colOff>705454</xdr:colOff>
      <xdr:row>9</xdr:row>
      <xdr:rowOff>450990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7038176F-069C-219B-BEA1-E41C78BBC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9998" y="2128887"/>
          <a:ext cx="642994" cy="450990"/>
        </a:xfrm>
        <a:prstGeom prst="rect">
          <a:avLst/>
        </a:prstGeom>
      </xdr:spPr>
    </xdr:pic>
    <xdr:clientData/>
  </xdr:twoCellAnchor>
  <xdr:twoCellAnchor editAs="oneCell">
    <xdr:from>
      <xdr:col>5</xdr:col>
      <xdr:colOff>7320</xdr:colOff>
      <xdr:row>14</xdr:row>
      <xdr:rowOff>55967</xdr:rowOff>
    </xdr:from>
    <xdr:to>
      <xdr:col>5</xdr:col>
      <xdr:colOff>727576</xdr:colOff>
      <xdr:row>15</xdr:row>
      <xdr:rowOff>81582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B22316B9-B38E-6C71-BCA5-9CB79AC1A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43" y="3525998"/>
          <a:ext cx="720256" cy="611769"/>
        </a:xfrm>
        <a:prstGeom prst="rect">
          <a:avLst/>
        </a:prstGeom>
      </xdr:spPr>
    </xdr:pic>
    <xdr:clientData/>
  </xdr:twoCellAnchor>
  <xdr:twoCellAnchor editAs="oneCell">
    <xdr:from>
      <xdr:col>6</xdr:col>
      <xdr:colOff>32538</xdr:colOff>
      <xdr:row>14</xdr:row>
      <xdr:rowOff>64477</xdr:rowOff>
    </xdr:from>
    <xdr:to>
      <xdr:col>6</xdr:col>
      <xdr:colOff>708310</xdr:colOff>
      <xdr:row>14</xdr:row>
      <xdr:rowOff>531733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7ED2A561-FE93-FB3B-05A9-5E706ADA0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076" y="3534508"/>
          <a:ext cx="675772" cy="467256"/>
        </a:xfrm>
        <a:prstGeom prst="rect">
          <a:avLst/>
        </a:prstGeom>
      </xdr:spPr>
    </xdr:pic>
    <xdr:clientData/>
  </xdr:twoCellAnchor>
  <xdr:twoCellAnchor editAs="oneCell">
    <xdr:from>
      <xdr:col>7</xdr:col>
      <xdr:colOff>52752</xdr:colOff>
      <xdr:row>14</xdr:row>
      <xdr:rowOff>37811</xdr:rowOff>
    </xdr:from>
    <xdr:to>
      <xdr:col>7</xdr:col>
      <xdr:colOff>696133</xdr:colOff>
      <xdr:row>14</xdr:row>
      <xdr:rowOff>520716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8AED2A8C-7E6B-A6EC-F1CD-C0FD08C7E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4706" y="3507842"/>
          <a:ext cx="643381" cy="482905"/>
        </a:xfrm>
        <a:prstGeom prst="rect">
          <a:avLst/>
        </a:prstGeom>
      </xdr:spPr>
    </xdr:pic>
    <xdr:clientData/>
  </xdr:twoCellAnchor>
  <xdr:twoCellAnchor editAs="oneCell">
    <xdr:from>
      <xdr:col>2</xdr:col>
      <xdr:colOff>28836</xdr:colOff>
      <xdr:row>14</xdr:row>
      <xdr:rowOff>45899</xdr:rowOff>
    </xdr:from>
    <xdr:to>
      <xdr:col>2</xdr:col>
      <xdr:colOff>714092</xdr:colOff>
      <xdr:row>14</xdr:row>
      <xdr:rowOff>540780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EB54A7C7-0819-8035-0347-E2F44833F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8713" y="3515930"/>
          <a:ext cx="685256" cy="494881"/>
        </a:xfrm>
        <a:prstGeom prst="rect">
          <a:avLst/>
        </a:prstGeom>
      </xdr:spPr>
    </xdr:pic>
    <xdr:clientData/>
  </xdr:twoCellAnchor>
  <xdr:twoCellAnchor editAs="oneCell">
    <xdr:from>
      <xdr:col>1</xdr:col>
      <xdr:colOff>39006</xdr:colOff>
      <xdr:row>9</xdr:row>
      <xdr:rowOff>19557</xdr:rowOff>
    </xdr:from>
    <xdr:to>
      <xdr:col>1</xdr:col>
      <xdr:colOff>668246</xdr:colOff>
      <xdr:row>9</xdr:row>
      <xdr:rowOff>505622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4C2932B8-A2B9-EDF4-FE76-9511A87DF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68" y="2153157"/>
          <a:ext cx="629240" cy="486065"/>
        </a:xfrm>
        <a:prstGeom prst="rect">
          <a:avLst/>
        </a:prstGeom>
      </xdr:spPr>
    </xdr:pic>
    <xdr:clientData/>
  </xdr:twoCellAnchor>
  <xdr:twoCellAnchor editAs="oneCell">
    <xdr:from>
      <xdr:col>2</xdr:col>
      <xdr:colOff>45944</xdr:colOff>
      <xdr:row>9</xdr:row>
      <xdr:rowOff>22997</xdr:rowOff>
    </xdr:from>
    <xdr:to>
      <xdr:col>2</xdr:col>
      <xdr:colOff>681662</xdr:colOff>
      <xdr:row>9</xdr:row>
      <xdr:rowOff>540536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DC189387-3B26-953C-0AE3-58EF75318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5821" y="2156597"/>
          <a:ext cx="635718" cy="517539"/>
        </a:xfrm>
        <a:prstGeom prst="rect">
          <a:avLst/>
        </a:prstGeom>
      </xdr:spPr>
    </xdr:pic>
    <xdr:clientData/>
  </xdr:twoCellAnchor>
  <xdr:twoCellAnchor editAs="oneCell">
    <xdr:from>
      <xdr:col>3</xdr:col>
      <xdr:colOff>37897</xdr:colOff>
      <xdr:row>9</xdr:row>
      <xdr:rowOff>42658</xdr:rowOff>
    </xdr:from>
    <xdr:to>
      <xdr:col>3</xdr:col>
      <xdr:colOff>675800</xdr:colOff>
      <xdr:row>9</xdr:row>
      <xdr:rowOff>531291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C97F6726-6AF8-61F6-CD37-B464CAAEA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2189" y="2176258"/>
          <a:ext cx="637903" cy="488633"/>
        </a:xfrm>
        <a:prstGeom prst="rect">
          <a:avLst/>
        </a:prstGeom>
      </xdr:spPr>
    </xdr:pic>
    <xdr:clientData/>
  </xdr:twoCellAnchor>
  <xdr:twoCellAnchor editAs="oneCell">
    <xdr:from>
      <xdr:col>3</xdr:col>
      <xdr:colOff>37285</xdr:colOff>
      <xdr:row>19</xdr:row>
      <xdr:rowOff>29286</xdr:rowOff>
    </xdr:from>
    <xdr:to>
      <xdr:col>3</xdr:col>
      <xdr:colOff>702640</xdr:colOff>
      <xdr:row>19</xdr:row>
      <xdr:rowOff>537370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4C86E7D7-0E44-857F-5F91-5A6AE611B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577" y="4976424"/>
          <a:ext cx="665355" cy="508084"/>
        </a:xfrm>
        <a:prstGeom prst="rect">
          <a:avLst/>
        </a:prstGeom>
      </xdr:spPr>
    </xdr:pic>
    <xdr:clientData/>
  </xdr:twoCellAnchor>
  <xdr:oneCellAnchor>
    <xdr:from>
      <xdr:col>5</xdr:col>
      <xdr:colOff>37248</xdr:colOff>
      <xdr:row>9</xdr:row>
      <xdr:rowOff>17387</xdr:rowOff>
    </xdr:from>
    <xdr:ext cx="671603" cy="506508"/>
    <xdr:pic>
      <xdr:nvPicPr>
        <xdr:cNvPr id="16" name="図 15">
          <a:extLst>
            <a:ext uri="{FF2B5EF4-FFF2-40B4-BE49-F238E27FC236}">
              <a16:creationId xmlns:a16="http://schemas.microsoft.com/office/drawing/2014/main" id="{A0A2BA78-580A-46A1-A520-304091760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371" y="2150987"/>
          <a:ext cx="671603" cy="506508"/>
        </a:xfrm>
        <a:prstGeom prst="rect">
          <a:avLst/>
        </a:prstGeom>
      </xdr:spPr>
    </xdr:pic>
    <xdr:clientData/>
  </xdr:oneCellAnchor>
  <xdr:oneCellAnchor>
    <xdr:from>
      <xdr:col>7</xdr:col>
      <xdr:colOff>69025</xdr:colOff>
      <xdr:row>9</xdr:row>
      <xdr:rowOff>12387</xdr:rowOff>
    </xdr:from>
    <xdr:ext cx="618844" cy="504462"/>
    <xdr:pic>
      <xdr:nvPicPr>
        <xdr:cNvPr id="18" name="図 17">
          <a:extLst>
            <a:ext uri="{FF2B5EF4-FFF2-40B4-BE49-F238E27FC236}">
              <a16:creationId xmlns:a16="http://schemas.microsoft.com/office/drawing/2014/main" id="{9F1C6C8B-8293-4F16-B79B-48A07884F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0979" y="2145987"/>
          <a:ext cx="618844" cy="504462"/>
        </a:xfrm>
        <a:prstGeom prst="rect">
          <a:avLst/>
        </a:prstGeom>
      </xdr:spPr>
    </xdr:pic>
    <xdr:clientData/>
  </xdr:oneCellAnchor>
  <xdr:oneCellAnchor>
    <xdr:from>
      <xdr:col>1</xdr:col>
      <xdr:colOff>21009</xdr:colOff>
      <xdr:row>14</xdr:row>
      <xdr:rowOff>38558</xdr:rowOff>
    </xdr:from>
    <xdr:ext cx="680974" cy="506508"/>
    <xdr:pic>
      <xdr:nvPicPr>
        <xdr:cNvPr id="20" name="図 19">
          <a:extLst>
            <a:ext uri="{FF2B5EF4-FFF2-40B4-BE49-F238E27FC236}">
              <a16:creationId xmlns:a16="http://schemas.microsoft.com/office/drawing/2014/main" id="{BD3AD821-B7E6-4DFA-BFC4-1B0FD4EC5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71" y="3508589"/>
          <a:ext cx="680974" cy="506508"/>
        </a:xfrm>
        <a:prstGeom prst="rect">
          <a:avLst/>
        </a:prstGeom>
      </xdr:spPr>
    </xdr:pic>
    <xdr:clientData/>
  </xdr:oneCellAnchor>
  <xdr:oneCellAnchor>
    <xdr:from>
      <xdr:col>7</xdr:col>
      <xdr:colOff>58210</xdr:colOff>
      <xdr:row>4</xdr:row>
      <xdr:rowOff>81068</xdr:rowOff>
    </xdr:from>
    <xdr:ext cx="662227" cy="476138"/>
    <xdr:pic>
      <xdr:nvPicPr>
        <xdr:cNvPr id="26" name="図 25">
          <a:extLst>
            <a:ext uri="{FF2B5EF4-FFF2-40B4-BE49-F238E27FC236}">
              <a16:creationId xmlns:a16="http://schemas.microsoft.com/office/drawing/2014/main" id="{150279AE-9AC3-44F0-8653-5205179E6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0164" y="866514"/>
          <a:ext cx="662227" cy="476138"/>
        </a:xfrm>
        <a:prstGeom prst="rect">
          <a:avLst/>
        </a:prstGeom>
      </xdr:spPr>
    </xdr:pic>
    <xdr:clientData/>
  </xdr:oneCellAnchor>
  <xdr:oneCellAnchor>
    <xdr:from>
      <xdr:col>8</xdr:col>
      <xdr:colOff>65663</xdr:colOff>
      <xdr:row>4</xdr:row>
      <xdr:rowOff>54519</xdr:rowOff>
    </xdr:from>
    <xdr:ext cx="633929" cy="488634"/>
    <xdr:pic>
      <xdr:nvPicPr>
        <xdr:cNvPr id="28" name="図 27">
          <a:extLst>
            <a:ext uri="{FF2B5EF4-FFF2-40B4-BE49-F238E27FC236}">
              <a16:creationId xmlns:a16="http://schemas.microsoft.com/office/drawing/2014/main" id="{44347F92-5D20-4029-B7EE-8F42055E4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2032" y="839965"/>
          <a:ext cx="633929" cy="488634"/>
        </a:xfrm>
        <a:prstGeom prst="rect">
          <a:avLst/>
        </a:prstGeom>
      </xdr:spPr>
    </xdr:pic>
    <xdr:clientData/>
  </xdr:oneCellAnchor>
  <xdr:oneCellAnchor>
    <xdr:from>
      <xdr:col>4</xdr:col>
      <xdr:colOff>17745</xdr:colOff>
      <xdr:row>9</xdr:row>
      <xdr:rowOff>11350</xdr:rowOff>
    </xdr:from>
    <xdr:ext cx="712212" cy="526119"/>
    <xdr:pic>
      <xdr:nvPicPr>
        <xdr:cNvPr id="30" name="図 29">
          <a:extLst>
            <a:ext uri="{FF2B5EF4-FFF2-40B4-BE49-F238E27FC236}">
              <a16:creationId xmlns:a16="http://schemas.microsoft.com/office/drawing/2014/main" id="{C45A901C-4887-4C9D-B9E7-73E9F15BE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6453" y="2144950"/>
          <a:ext cx="712212" cy="526119"/>
        </a:xfrm>
        <a:prstGeom prst="rect">
          <a:avLst/>
        </a:prstGeom>
      </xdr:spPr>
    </xdr:pic>
    <xdr:clientData/>
  </xdr:oneCellAnchor>
  <xdr:twoCellAnchor editAs="oneCell">
    <xdr:from>
      <xdr:col>1</xdr:col>
      <xdr:colOff>34971</xdr:colOff>
      <xdr:row>19</xdr:row>
      <xdr:rowOff>96482</xdr:rowOff>
    </xdr:from>
    <xdr:to>
      <xdr:col>1</xdr:col>
      <xdr:colOff>705455</xdr:colOff>
      <xdr:row>19</xdr:row>
      <xdr:rowOff>548925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AB28AC08-EB82-4325-AFB6-C9225F9D7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433" y="5043620"/>
          <a:ext cx="670484" cy="452443"/>
        </a:xfrm>
        <a:prstGeom prst="rect">
          <a:avLst/>
        </a:prstGeom>
      </xdr:spPr>
    </xdr:pic>
    <xdr:clientData/>
  </xdr:twoCellAnchor>
  <xdr:twoCellAnchor editAs="oneCell">
    <xdr:from>
      <xdr:col>2</xdr:col>
      <xdr:colOff>30290</xdr:colOff>
      <xdr:row>19</xdr:row>
      <xdr:rowOff>60381</xdr:rowOff>
    </xdr:from>
    <xdr:to>
      <xdr:col>2</xdr:col>
      <xdr:colOff>674872</xdr:colOff>
      <xdr:row>19</xdr:row>
      <xdr:rowOff>549723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AB327482-48A0-4706-AB48-ADE0E5F53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167" y="5007519"/>
          <a:ext cx="644582" cy="489342"/>
        </a:xfrm>
        <a:prstGeom prst="rect">
          <a:avLst/>
        </a:prstGeom>
      </xdr:spPr>
    </xdr:pic>
    <xdr:clientData/>
  </xdr:twoCellAnchor>
  <xdr:oneCellAnchor>
    <xdr:from>
      <xdr:col>3</xdr:col>
      <xdr:colOff>90716</xdr:colOff>
      <xdr:row>14</xdr:row>
      <xdr:rowOff>76199</xdr:rowOff>
    </xdr:from>
    <xdr:ext cx="613186" cy="479725"/>
    <xdr:pic>
      <xdr:nvPicPr>
        <xdr:cNvPr id="38" name="図 37">
          <a:extLst>
            <a:ext uri="{FF2B5EF4-FFF2-40B4-BE49-F238E27FC236}">
              <a16:creationId xmlns:a16="http://schemas.microsoft.com/office/drawing/2014/main" id="{5391CD29-5C8C-493C-B4DB-F52613619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5008" y="3546230"/>
          <a:ext cx="613186" cy="479725"/>
        </a:xfrm>
        <a:prstGeom prst="rect">
          <a:avLst/>
        </a:prstGeom>
      </xdr:spPr>
    </xdr:pic>
    <xdr:clientData/>
  </xdr:oneCellAnchor>
  <xdr:twoCellAnchor editAs="oneCell">
    <xdr:from>
      <xdr:col>8</xdr:col>
      <xdr:colOff>58616</xdr:colOff>
      <xdr:row>14</xdr:row>
      <xdr:rowOff>57117</xdr:rowOff>
    </xdr:from>
    <xdr:to>
      <xdr:col>8</xdr:col>
      <xdr:colOff>727531</xdr:colOff>
      <xdr:row>14</xdr:row>
      <xdr:rowOff>493111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266A8912-4AB2-4288-A812-9445C071D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4985" y="3527148"/>
          <a:ext cx="668915" cy="435994"/>
        </a:xfrm>
        <a:prstGeom prst="rect">
          <a:avLst/>
        </a:prstGeom>
      </xdr:spPr>
    </xdr:pic>
    <xdr:clientData/>
  </xdr:twoCellAnchor>
  <xdr:twoCellAnchor editAs="oneCell">
    <xdr:from>
      <xdr:col>1</xdr:col>
      <xdr:colOff>87650</xdr:colOff>
      <xdr:row>28</xdr:row>
      <xdr:rowOff>26385</xdr:rowOff>
    </xdr:from>
    <xdr:to>
      <xdr:col>1</xdr:col>
      <xdr:colOff>614233</xdr:colOff>
      <xdr:row>29</xdr:row>
      <xdr:rowOff>576498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A50AC704-88C7-4508-8747-6663BD851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128" y="7003655"/>
          <a:ext cx="526583" cy="821782"/>
        </a:xfrm>
        <a:prstGeom prst="rect">
          <a:avLst/>
        </a:prstGeom>
      </xdr:spPr>
    </xdr:pic>
    <xdr:clientData/>
  </xdr:twoCellAnchor>
  <xdr:twoCellAnchor editAs="oneCell">
    <xdr:from>
      <xdr:col>2</xdr:col>
      <xdr:colOff>140381</xdr:colOff>
      <xdr:row>28</xdr:row>
      <xdr:rowOff>26994</xdr:rowOff>
    </xdr:from>
    <xdr:to>
      <xdr:col>2</xdr:col>
      <xdr:colOff>598685</xdr:colOff>
      <xdr:row>29</xdr:row>
      <xdr:rowOff>551146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09E9C90B-1423-4EC0-9A04-CE20EB781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1859" y="7004264"/>
          <a:ext cx="458304" cy="795821"/>
        </a:xfrm>
        <a:prstGeom prst="rect">
          <a:avLst/>
        </a:prstGeom>
      </xdr:spPr>
    </xdr:pic>
    <xdr:clientData/>
  </xdr:twoCellAnchor>
  <xdr:twoCellAnchor editAs="oneCell">
    <xdr:from>
      <xdr:col>3</xdr:col>
      <xdr:colOff>143583</xdr:colOff>
      <xdr:row>28</xdr:row>
      <xdr:rowOff>46914</xdr:rowOff>
    </xdr:from>
    <xdr:to>
      <xdr:col>3</xdr:col>
      <xdr:colOff>582661</xdr:colOff>
      <xdr:row>29</xdr:row>
      <xdr:rowOff>567352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B4FBA706-4CF6-4FD6-A834-63FE4D95E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7061" y="7024184"/>
          <a:ext cx="439078" cy="792107"/>
        </a:xfrm>
        <a:prstGeom prst="rect">
          <a:avLst/>
        </a:prstGeom>
      </xdr:spPr>
    </xdr:pic>
    <xdr:clientData/>
  </xdr:twoCellAnchor>
  <xdr:twoCellAnchor editAs="oneCell">
    <xdr:from>
      <xdr:col>4</xdr:col>
      <xdr:colOff>117483</xdr:colOff>
      <xdr:row>28</xdr:row>
      <xdr:rowOff>14744</xdr:rowOff>
    </xdr:from>
    <xdr:to>
      <xdr:col>4</xdr:col>
      <xdr:colOff>645207</xdr:colOff>
      <xdr:row>29</xdr:row>
      <xdr:rowOff>555383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424C0583-529B-4DED-9042-B53929B60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2961" y="6992014"/>
          <a:ext cx="527724" cy="812308"/>
        </a:xfrm>
        <a:prstGeom prst="rect">
          <a:avLst/>
        </a:prstGeom>
      </xdr:spPr>
    </xdr:pic>
    <xdr:clientData/>
  </xdr:twoCellAnchor>
  <xdr:twoCellAnchor editAs="oneCell">
    <xdr:from>
      <xdr:col>5</xdr:col>
      <xdr:colOff>99391</xdr:colOff>
      <xdr:row>28</xdr:row>
      <xdr:rowOff>41409</xdr:rowOff>
    </xdr:from>
    <xdr:to>
      <xdr:col>5</xdr:col>
      <xdr:colOff>673824</xdr:colOff>
      <xdr:row>29</xdr:row>
      <xdr:rowOff>563331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61A31CFC-930D-4FFF-8007-9CEA276AA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869" y="7018679"/>
          <a:ext cx="574433" cy="793591"/>
        </a:xfrm>
        <a:prstGeom prst="rect">
          <a:avLst/>
        </a:prstGeom>
      </xdr:spPr>
    </xdr:pic>
    <xdr:clientData/>
  </xdr:twoCellAnchor>
  <xdr:twoCellAnchor editAs="oneCell">
    <xdr:from>
      <xdr:col>6</xdr:col>
      <xdr:colOff>138820</xdr:colOff>
      <xdr:row>28</xdr:row>
      <xdr:rowOff>36860</xdr:rowOff>
    </xdr:from>
    <xdr:to>
      <xdr:col>6</xdr:col>
      <xdr:colOff>604446</xdr:colOff>
      <xdr:row>29</xdr:row>
      <xdr:rowOff>568463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D78D1877-38E5-4368-979A-06F08BACB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8298" y="7014130"/>
          <a:ext cx="465626" cy="803272"/>
        </a:xfrm>
        <a:prstGeom prst="rect">
          <a:avLst/>
        </a:prstGeom>
      </xdr:spPr>
    </xdr:pic>
    <xdr:clientData/>
  </xdr:twoCellAnchor>
  <xdr:twoCellAnchor editAs="oneCell">
    <xdr:from>
      <xdr:col>7</xdr:col>
      <xdr:colOff>214688</xdr:colOff>
      <xdr:row>28</xdr:row>
      <xdr:rowOff>31132</xdr:rowOff>
    </xdr:from>
    <xdr:to>
      <xdr:col>7</xdr:col>
      <xdr:colOff>605035</xdr:colOff>
      <xdr:row>29</xdr:row>
      <xdr:rowOff>540299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AF5FEC21-50BC-4E10-9723-055BD96B6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6166" y="7008402"/>
          <a:ext cx="390347" cy="780836"/>
        </a:xfrm>
        <a:prstGeom prst="rect">
          <a:avLst/>
        </a:prstGeom>
      </xdr:spPr>
    </xdr:pic>
    <xdr:clientData/>
  </xdr:twoCellAnchor>
  <xdr:twoCellAnchor editAs="oneCell">
    <xdr:from>
      <xdr:col>8</xdr:col>
      <xdr:colOff>143544</xdr:colOff>
      <xdr:row>28</xdr:row>
      <xdr:rowOff>54532</xdr:rowOff>
    </xdr:from>
    <xdr:to>
      <xdr:col>8</xdr:col>
      <xdr:colOff>636104</xdr:colOff>
      <xdr:row>30</xdr:row>
      <xdr:rowOff>3116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F635E4AE-9410-409D-8A73-69C42E060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7022" y="7031802"/>
          <a:ext cx="492560" cy="802959"/>
        </a:xfrm>
        <a:prstGeom prst="rect">
          <a:avLst/>
        </a:prstGeom>
      </xdr:spPr>
    </xdr:pic>
    <xdr:clientData/>
  </xdr:twoCellAnchor>
  <xdr:twoCellAnchor editAs="oneCell">
    <xdr:from>
      <xdr:col>2</xdr:col>
      <xdr:colOff>120555</xdr:colOff>
      <xdr:row>32</xdr:row>
      <xdr:rowOff>54993</xdr:rowOff>
    </xdr:from>
    <xdr:to>
      <xdr:col>2</xdr:col>
      <xdr:colOff>636104</xdr:colOff>
      <xdr:row>34</xdr:row>
      <xdr:rowOff>975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E62CF2F-9039-488C-BF54-C30F630DB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033" y="8370732"/>
          <a:ext cx="515549" cy="800359"/>
        </a:xfrm>
        <a:prstGeom prst="rect">
          <a:avLst/>
        </a:prstGeom>
      </xdr:spPr>
    </xdr:pic>
    <xdr:clientData/>
  </xdr:twoCellAnchor>
  <xdr:twoCellAnchor editAs="oneCell">
    <xdr:from>
      <xdr:col>1</xdr:col>
      <xdr:colOff>90575</xdr:colOff>
      <xdr:row>32</xdr:row>
      <xdr:rowOff>44206</xdr:rowOff>
    </xdr:from>
    <xdr:to>
      <xdr:col>1</xdr:col>
      <xdr:colOff>593609</xdr:colOff>
      <xdr:row>34</xdr:row>
      <xdr:rowOff>1721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0B146B2-096D-4FC7-BD8C-906BDC328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53" y="8359945"/>
          <a:ext cx="503034" cy="811892"/>
        </a:xfrm>
        <a:prstGeom prst="rect">
          <a:avLst/>
        </a:prstGeom>
      </xdr:spPr>
    </xdr:pic>
    <xdr:clientData/>
  </xdr:twoCellAnchor>
  <xdr:twoCellAnchor editAs="oneCell">
    <xdr:from>
      <xdr:col>3</xdr:col>
      <xdr:colOff>192939</xdr:colOff>
      <xdr:row>32</xdr:row>
      <xdr:rowOff>46382</xdr:rowOff>
    </xdr:from>
    <xdr:to>
      <xdr:col>3</xdr:col>
      <xdr:colOff>637423</xdr:colOff>
      <xdr:row>33</xdr:row>
      <xdr:rowOff>561638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E560CE0-ACC4-42D4-A90D-142861122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417" y="8362121"/>
          <a:ext cx="444484" cy="786927"/>
        </a:xfrm>
        <a:prstGeom prst="rect">
          <a:avLst/>
        </a:prstGeom>
      </xdr:spPr>
    </xdr:pic>
    <xdr:clientData/>
  </xdr:twoCellAnchor>
  <xdr:oneCellAnchor>
    <xdr:from>
      <xdr:col>3</xdr:col>
      <xdr:colOff>741108</xdr:colOff>
      <xdr:row>42</xdr:row>
      <xdr:rowOff>115729</xdr:rowOff>
    </xdr:from>
    <xdr:ext cx="748578" cy="291274"/>
    <xdr:pic>
      <xdr:nvPicPr>
        <xdr:cNvPr id="6" name="図 5">
          <a:extLst>
            <a:ext uri="{FF2B5EF4-FFF2-40B4-BE49-F238E27FC236}">
              <a16:creationId xmlns:a16="http://schemas.microsoft.com/office/drawing/2014/main" id="{14D0D877-AFE9-4B7D-B6F6-4AE9984BF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7251">
          <a:off x="2894586" y="11234303"/>
          <a:ext cx="748578" cy="291274"/>
        </a:xfrm>
        <a:prstGeom prst="rect">
          <a:avLst/>
        </a:prstGeom>
      </xdr:spPr>
    </xdr:pic>
    <xdr:clientData/>
  </xdr:oneCellAnchor>
  <xdr:oneCellAnchor>
    <xdr:from>
      <xdr:col>4</xdr:col>
      <xdr:colOff>737489</xdr:colOff>
      <xdr:row>42</xdr:row>
      <xdr:rowOff>120070</xdr:rowOff>
    </xdr:from>
    <xdr:ext cx="758555" cy="292943"/>
    <xdr:pic>
      <xdr:nvPicPr>
        <xdr:cNvPr id="8" name="図 7">
          <a:extLst>
            <a:ext uri="{FF2B5EF4-FFF2-40B4-BE49-F238E27FC236}">
              <a16:creationId xmlns:a16="http://schemas.microsoft.com/office/drawing/2014/main" id="{1A865BD1-56BB-4F61-A71E-8C01AF9D8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7251">
          <a:off x="3652967" y="11238644"/>
          <a:ext cx="758555" cy="292943"/>
        </a:xfrm>
        <a:prstGeom prst="rect">
          <a:avLst/>
        </a:prstGeom>
      </xdr:spPr>
    </xdr:pic>
    <xdr:clientData/>
  </xdr:oneCellAnchor>
  <xdr:oneCellAnchor>
    <xdr:from>
      <xdr:col>1</xdr:col>
      <xdr:colOff>752719</xdr:colOff>
      <xdr:row>42</xdr:row>
      <xdr:rowOff>110127</xdr:rowOff>
    </xdr:from>
    <xdr:ext cx="741224" cy="294136"/>
    <xdr:pic>
      <xdr:nvPicPr>
        <xdr:cNvPr id="10" name="図 9">
          <a:extLst>
            <a:ext uri="{FF2B5EF4-FFF2-40B4-BE49-F238E27FC236}">
              <a16:creationId xmlns:a16="http://schemas.microsoft.com/office/drawing/2014/main" id="{34D29A3D-4AC5-46A0-851C-4EBA31A52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7251">
          <a:off x="1382197" y="11228701"/>
          <a:ext cx="741224" cy="294136"/>
        </a:xfrm>
        <a:prstGeom prst="rect">
          <a:avLst/>
        </a:prstGeom>
      </xdr:spPr>
    </xdr:pic>
    <xdr:clientData/>
  </xdr:oneCellAnchor>
  <xdr:oneCellAnchor>
    <xdr:from>
      <xdr:col>2</xdr:col>
      <xdr:colOff>734634</xdr:colOff>
      <xdr:row>42</xdr:row>
      <xdr:rowOff>105183</xdr:rowOff>
    </xdr:from>
    <xdr:ext cx="735100" cy="296997"/>
    <xdr:pic>
      <xdr:nvPicPr>
        <xdr:cNvPr id="12" name="図 11">
          <a:extLst>
            <a:ext uri="{FF2B5EF4-FFF2-40B4-BE49-F238E27FC236}">
              <a16:creationId xmlns:a16="http://schemas.microsoft.com/office/drawing/2014/main" id="{4D86CA9A-CF2B-49B2-8247-F3FDBF979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7251">
          <a:off x="2126112" y="11223757"/>
          <a:ext cx="735100" cy="296997"/>
        </a:xfrm>
        <a:prstGeom prst="rect">
          <a:avLst/>
        </a:prstGeom>
      </xdr:spPr>
    </xdr:pic>
    <xdr:clientData/>
  </xdr:oneCellAnchor>
  <xdr:oneCellAnchor>
    <xdr:from>
      <xdr:col>1</xdr:col>
      <xdr:colOff>7143</xdr:colOff>
      <xdr:row>42</xdr:row>
      <xdr:rowOff>122490</xdr:rowOff>
    </xdr:from>
    <xdr:ext cx="761256" cy="291274"/>
    <xdr:pic>
      <xdr:nvPicPr>
        <xdr:cNvPr id="14" name="図 13">
          <a:extLst>
            <a:ext uri="{FF2B5EF4-FFF2-40B4-BE49-F238E27FC236}">
              <a16:creationId xmlns:a16="http://schemas.microsoft.com/office/drawing/2014/main" id="{0C0E8496-605B-4BB6-BB01-6A0F73F17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7251">
          <a:off x="636621" y="11241064"/>
          <a:ext cx="761256" cy="291274"/>
        </a:xfrm>
        <a:prstGeom prst="rect">
          <a:avLst/>
        </a:prstGeom>
      </xdr:spPr>
    </xdr:pic>
    <xdr:clientData/>
  </xdr:oneCellAnchor>
  <xdr:oneCellAnchor>
    <xdr:from>
      <xdr:col>8</xdr:col>
      <xdr:colOff>8636</xdr:colOff>
      <xdr:row>42</xdr:row>
      <xdr:rowOff>119139</xdr:rowOff>
    </xdr:from>
    <xdr:ext cx="754375" cy="290729"/>
    <xdr:pic>
      <xdr:nvPicPr>
        <xdr:cNvPr id="17" name="図 16">
          <a:extLst>
            <a:ext uri="{FF2B5EF4-FFF2-40B4-BE49-F238E27FC236}">
              <a16:creationId xmlns:a16="http://schemas.microsoft.com/office/drawing/2014/main" id="{6F8E57AC-66A3-4169-A1B4-10F392608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7251">
          <a:off x="5972114" y="11237713"/>
          <a:ext cx="754375" cy="290729"/>
        </a:xfrm>
        <a:prstGeom prst="rect">
          <a:avLst/>
        </a:prstGeom>
      </xdr:spPr>
    </xdr:pic>
    <xdr:clientData/>
  </xdr:oneCellAnchor>
  <xdr:oneCellAnchor>
    <xdr:from>
      <xdr:col>5</xdr:col>
      <xdr:colOff>743190</xdr:colOff>
      <xdr:row>42</xdr:row>
      <xdr:rowOff>127043</xdr:rowOff>
    </xdr:from>
    <xdr:ext cx="768775" cy="290347"/>
    <xdr:pic>
      <xdr:nvPicPr>
        <xdr:cNvPr id="19" name="図 18">
          <a:extLst>
            <a:ext uri="{FF2B5EF4-FFF2-40B4-BE49-F238E27FC236}">
              <a16:creationId xmlns:a16="http://schemas.microsoft.com/office/drawing/2014/main" id="{B01E5BBF-B72B-49A0-B05F-E90167DB6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7251">
          <a:off x="4420668" y="11245617"/>
          <a:ext cx="768775" cy="290347"/>
        </a:xfrm>
        <a:prstGeom prst="rect">
          <a:avLst/>
        </a:prstGeom>
      </xdr:spPr>
    </xdr:pic>
    <xdr:clientData/>
  </xdr:oneCellAnchor>
  <xdr:oneCellAnchor>
    <xdr:from>
      <xdr:col>6</xdr:col>
      <xdr:colOff>756083</xdr:colOff>
      <xdr:row>42</xdr:row>
      <xdr:rowOff>125345</xdr:rowOff>
    </xdr:from>
    <xdr:ext cx="768405" cy="292905"/>
    <xdr:pic>
      <xdr:nvPicPr>
        <xdr:cNvPr id="21" name="図 20">
          <a:extLst>
            <a:ext uri="{FF2B5EF4-FFF2-40B4-BE49-F238E27FC236}">
              <a16:creationId xmlns:a16="http://schemas.microsoft.com/office/drawing/2014/main" id="{C42A2EA6-55E1-49C4-9204-77E1804D3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7251">
          <a:off x="5195561" y="11243919"/>
          <a:ext cx="768405" cy="292905"/>
        </a:xfrm>
        <a:prstGeom prst="rect">
          <a:avLst/>
        </a:prstGeom>
      </xdr:spPr>
    </xdr:pic>
    <xdr:clientData/>
  </xdr:oneCellAnchor>
  <xdr:oneCellAnchor>
    <xdr:from>
      <xdr:col>5</xdr:col>
      <xdr:colOff>103179</xdr:colOff>
      <xdr:row>50</xdr:row>
      <xdr:rowOff>259493</xdr:rowOff>
    </xdr:from>
    <xdr:ext cx="591064" cy="559459"/>
    <xdr:pic>
      <xdr:nvPicPr>
        <xdr:cNvPr id="22" name="図 21">
          <a:extLst>
            <a:ext uri="{FF2B5EF4-FFF2-40B4-BE49-F238E27FC236}">
              <a16:creationId xmlns:a16="http://schemas.microsoft.com/office/drawing/2014/main" id="{39AD8869-411E-413C-98CF-01B3145F4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0657" y="13485163"/>
          <a:ext cx="591064" cy="559459"/>
        </a:xfrm>
        <a:prstGeom prst="rect">
          <a:avLst/>
        </a:prstGeom>
      </xdr:spPr>
    </xdr:pic>
    <xdr:clientData/>
  </xdr:oneCellAnchor>
  <xdr:oneCellAnchor>
    <xdr:from>
      <xdr:col>3</xdr:col>
      <xdr:colOff>25492</xdr:colOff>
      <xdr:row>50</xdr:row>
      <xdr:rowOff>259860</xdr:rowOff>
    </xdr:from>
    <xdr:ext cx="579727" cy="495326"/>
    <xdr:pic>
      <xdr:nvPicPr>
        <xdr:cNvPr id="24" name="図 23">
          <a:extLst>
            <a:ext uri="{FF2B5EF4-FFF2-40B4-BE49-F238E27FC236}">
              <a16:creationId xmlns:a16="http://schemas.microsoft.com/office/drawing/2014/main" id="{F1A13EBE-4AA0-4DD9-BF74-63934141B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970" y="13485530"/>
          <a:ext cx="579727" cy="495326"/>
        </a:xfrm>
        <a:prstGeom prst="rect">
          <a:avLst/>
        </a:prstGeom>
      </xdr:spPr>
    </xdr:pic>
    <xdr:clientData/>
  </xdr:oneCellAnchor>
  <xdr:oneCellAnchor>
    <xdr:from>
      <xdr:col>2</xdr:col>
      <xdr:colOff>96891</xdr:colOff>
      <xdr:row>50</xdr:row>
      <xdr:rowOff>255702</xdr:rowOff>
    </xdr:from>
    <xdr:ext cx="523458" cy="509497"/>
    <xdr:pic>
      <xdr:nvPicPr>
        <xdr:cNvPr id="25" name="図 24">
          <a:extLst>
            <a:ext uri="{FF2B5EF4-FFF2-40B4-BE49-F238E27FC236}">
              <a16:creationId xmlns:a16="http://schemas.microsoft.com/office/drawing/2014/main" id="{582073E1-270D-4EB3-BE69-8EE99F479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369" y="13481372"/>
          <a:ext cx="523458" cy="509497"/>
        </a:xfrm>
        <a:prstGeom prst="rect">
          <a:avLst/>
        </a:prstGeom>
      </xdr:spPr>
    </xdr:pic>
    <xdr:clientData/>
  </xdr:oneCellAnchor>
  <xdr:oneCellAnchor>
    <xdr:from>
      <xdr:col>4</xdr:col>
      <xdr:colOff>147028</xdr:colOff>
      <xdr:row>50</xdr:row>
      <xdr:rowOff>262867</xdr:rowOff>
    </xdr:from>
    <xdr:ext cx="525287" cy="537310"/>
    <xdr:pic>
      <xdr:nvPicPr>
        <xdr:cNvPr id="29" name="図 28">
          <a:extLst>
            <a:ext uri="{FF2B5EF4-FFF2-40B4-BE49-F238E27FC236}">
              <a16:creationId xmlns:a16="http://schemas.microsoft.com/office/drawing/2014/main" id="{DDAA3675-A6EA-46D1-867B-19A2ACDD0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2506" y="13488537"/>
          <a:ext cx="525287" cy="537310"/>
        </a:xfrm>
        <a:prstGeom prst="rect">
          <a:avLst/>
        </a:prstGeom>
      </xdr:spPr>
    </xdr:pic>
    <xdr:clientData/>
  </xdr:oneCellAnchor>
  <xdr:oneCellAnchor>
    <xdr:from>
      <xdr:col>1</xdr:col>
      <xdr:colOff>95606</xdr:colOff>
      <xdr:row>50</xdr:row>
      <xdr:rowOff>262678</xdr:rowOff>
    </xdr:from>
    <xdr:ext cx="524439" cy="518417"/>
    <xdr:pic>
      <xdr:nvPicPr>
        <xdr:cNvPr id="31" name="図 30">
          <a:extLst>
            <a:ext uri="{FF2B5EF4-FFF2-40B4-BE49-F238E27FC236}">
              <a16:creationId xmlns:a16="http://schemas.microsoft.com/office/drawing/2014/main" id="{980AB8CC-A5C4-4875-A783-E98E6E5BE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084" y="13488348"/>
          <a:ext cx="524439" cy="518417"/>
        </a:xfrm>
        <a:prstGeom prst="rect">
          <a:avLst/>
        </a:prstGeom>
      </xdr:spPr>
    </xdr:pic>
    <xdr:clientData/>
  </xdr:oneCellAnchor>
  <xdr:oneCellAnchor>
    <xdr:from>
      <xdr:col>6</xdr:col>
      <xdr:colOff>87932</xdr:colOff>
      <xdr:row>50</xdr:row>
      <xdr:rowOff>256286</xdr:rowOff>
    </xdr:from>
    <xdr:ext cx="554799" cy="565297"/>
    <xdr:pic>
      <xdr:nvPicPr>
        <xdr:cNvPr id="57" name="図 56">
          <a:extLst>
            <a:ext uri="{FF2B5EF4-FFF2-40B4-BE49-F238E27FC236}">
              <a16:creationId xmlns:a16="http://schemas.microsoft.com/office/drawing/2014/main" id="{D83E8983-21EA-43EF-BCBC-5FC9FA3EC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7410" y="13481956"/>
          <a:ext cx="554799" cy="565297"/>
        </a:xfrm>
        <a:prstGeom prst="rect">
          <a:avLst/>
        </a:prstGeom>
      </xdr:spPr>
    </xdr:pic>
    <xdr:clientData/>
  </xdr:oneCellAnchor>
  <xdr:twoCellAnchor editAs="oneCell">
    <xdr:from>
      <xdr:col>3</xdr:col>
      <xdr:colOff>733474</xdr:colOff>
      <xdr:row>19</xdr:row>
      <xdr:rowOff>8908</xdr:rowOff>
    </xdr:from>
    <xdr:to>
      <xdr:col>4</xdr:col>
      <xdr:colOff>730803</xdr:colOff>
      <xdr:row>20</xdr:row>
      <xdr:rowOff>2142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9ABBF217-B8F6-41B4-95FB-B1239F48D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7766" y="4956046"/>
          <a:ext cx="741745" cy="575940"/>
        </a:xfrm>
        <a:prstGeom prst="rect">
          <a:avLst/>
        </a:prstGeom>
      </xdr:spPr>
    </xdr:pic>
    <xdr:clientData/>
  </xdr:twoCellAnchor>
  <xdr:twoCellAnchor editAs="oneCell">
    <xdr:from>
      <xdr:col>5</xdr:col>
      <xdr:colOff>15735</xdr:colOff>
      <xdr:row>19</xdr:row>
      <xdr:rowOff>62833</xdr:rowOff>
    </xdr:from>
    <xdr:to>
      <xdr:col>5</xdr:col>
      <xdr:colOff>715453</xdr:colOff>
      <xdr:row>19</xdr:row>
      <xdr:rowOff>537642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9BA3DDA0-1E4B-4281-B522-F94C28D07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858" y="5009971"/>
          <a:ext cx="699718" cy="474809"/>
        </a:xfrm>
        <a:prstGeom prst="rect">
          <a:avLst/>
        </a:prstGeom>
      </xdr:spPr>
    </xdr:pic>
    <xdr:clientData/>
  </xdr:twoCellAnchor>
  <xdr:twoCellAnchor editAs="oneCell">
    <xdr:from>
      <xdr:col>7</xdr:col>
      <xdr:colOff>41907</xdr:colOff>
      <xdr:row>19</xdr:row>
      <xdr:rowOff>93784</xdr:rowOff>
    </xdr:from>
    <xdr:to>
      <xdr:col>7</xdr:col>
      <xdr:colOff>706903</xdr:colOff>
      <xdr:row>20</xdr:row>
      <xdr:rowOff>13438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7FF434EF-3CE9-9103-87EF-71F8826AD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3861" y="4935415"/>
          <a:ext cx="664996" cy="505808"/>
        </a:xfrm>
        <a:prstGeom prst="rect">
          <a:avLst/>
        </a:prstGeom>
      </xdr:spPr>
    </xdr:pic>
    <xdr:clientData/>
  </xdr:twoCellAnchor>
  <xdr:twoCellAnchor editAs="oneCell">
    <xdr:from>
      <xdr:col>4</xdr:col>
      <xdr:colOff>87923</xdr:colOff>
      <xdr:row>14</xdr:row>
      <xdr:rowOff>52754</xdr:rowOff>
    </xdr:from>
    <xdr:to>
      <xdr:col>4</xdr:col>
      <xdr:colOff>719691</xdr:colOff>
      <xdr:row>14</xdr:row>
      <xdr:rowOff>509954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1B247A17-DACA-BEED-FB6A-5254D594A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6631" y="3522785"/>
          <a:ext cx="631768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62076</xdr:colOff>
      <xdr:row>19</xdr:row>
      <xdr:rowOff>56216</xdr:rowOff>
    </xdr:from>
    <xdr:to>
      <xdr:col>6</xdr:col>
      <xdr:colOff>718203</xdr:colOff>
      <xdr:row>19</xdr:row>
      <xdr:rowOff>533400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E6D44332-4558-1C9A-00A7-E9BEFB792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9614" y="4897847"/>
          <a:ext cx="656127" cy="47718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イオン">
  <a:themeElements>
    <a:clrScheme name="イオン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イオン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イオン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showGridLines="0" tabSelected="1" showRuler="0" view="pageLayout" zoomScale="115" zoomScaleNormal="100" zoomScalePageLayoutView="115" workbookViewId="0">
      <selection activeCell="I17" sqref="I17"/>
    </sheetView>
  </sheetViews>
  <sheetFormatPr defaultColWidth="9" defaultRowHeight="18" x14ac:dyDescent="0.15"/>
  <cols>
    <col min="1" max="1" width="11.625" style="4" customWidth="1"/>
    <col min="2" max="2" width="21.875" style="4" customWidth="1"/>
    <col min="3" max="3" width="17.125" style="4" customWidth="1"/>
    <col min="4" max="4" width="8.125" style="4" customWidth="1"/>
    <col min="5" max="8" width="6.75" style="4" customWidth="1"/>
    <col min="9" max="9" width="16.125" style="4" customWidth="1"/>
    <col min="10" max="16384" width="9" style="4"/>
  </cols>
  <sheetData>
    <row r="1" spans="1:15" s="3" customFormat="1" ht="29.25" customHeight="1" x14ac:dyDescent="0.5">
      <c r="A1" s="209" t="s">
        <v>39</v>
      </c>
      <c r="B1" s="209"/>
      <c r="C1" s="209"/>
      <c r="D1" s="209"/>
      <c r="E1" s="209"/>
      <c r="F1" s="209"/>
      <c r="G1" s="209"/>
      <c r="H1" s="209"/>
      <c r="I1" s="2"/>
      <c r="J1" s="2"/>
      <c r="K1" s="2"/>
      <c r="L1" s="2"/>
      <c r="M1" s="2"/>
      <c r="N1" s="2"/>
      <c r="O1" s="2"/>
    </row>
    <row r="2" spans="1:15" s="3" customFormat="1" ht="24.75" customHeight="1" x14ac:dyDescent="0.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</row>
    <row r="3" spans="1:15" ht="16.5" customHeight="1" x14ac:dyDescent="0.15">
      <c r="A3" s="203" t="s">
        <v>182</v>
      </c>
      <c r="B3" s="203"/>
      <c r="C3" s="203"/>
      <c r="D3" s="203"/>
      <c r="E3" s="203"/>
      <c r="F3" s="203"/>
      <c r="G3" s="203"/>
      <c r="H3" s="203"/>
    </row>
    <row r="4" spans="1:15" ht="16.5" customHeight="1" x14ac:dyDescent="0.15">
      <c r="A4" s="203" t="s">
        <v>184</v>
      </c>
      <c r="B4" s="203"/>
      <c r="C4" s="203"/>
      <c r="D4" s="203"/>
      <c r="E4" s="203"/>
      <c r="F4" s="203"/>
      <c r="G4" s="203"/>
      <c r="H4" s="203"/>
    </row>
    <row r="5" spans="1:15" ht="16.5" customHeight="1" x14ac:dyDescent="0.15">
      <c r="A5" s="203" t="s">
        <v>183</v>
      </c>
      <c r="B5" s="203"/>
      <c r="C5" s="203"/>
      <c r="D5" s="203"/>
      <c r="E5" s="203"/>
      <c r="F5" s="203"/>
      <c r="G5" s="203"/>
      <c r="H5" s="203"/>
    </row>
    <row r="6" spans="1:15" ht="16.5" customHeight="1" x14ac:dyDescent="0.15"/>
    <row r="7" spans="1:15" ht="16.5" customHeight="1" x14ac:dyDescent="0.15">
      <c r="A7" s="203" t="s">
        <v>411</v>
      </c>
      <c r="B7" s="203"/>
      <c r="C7" s="203"/>
      <c r="D7" s="203"/>
      <c r="E7" s="203"/>
      <c r="F7" s="203"/>
      <c r="G7" s="201"/>
      <c r="H7" s="201"/>
    </row>
    <row r="8" spans="1:15" ht="16.5" customHeight="1" x14ac:dyDescent="0.15">
      <c r="A8" s="203" t="s">
        <v>412</v>
      </c>
      <c r="B8" s="203"/>
      <c r="C8" s="203"/>
      <c r="D8" s="203"/>
      <c r="E8" s="203"/>
      <c r="F8" s="203"/>
      <c r="G8" s="203"/>
      <c r="H8" s="203"/>
    </row>
    <row r="9" spans="1:15" x14ac:dyDescent="0.15">
      <c r="A9" s="61" t="s">
        <v>409</v>
      </c>
      <c r="B9" s="61"/>
      <c r="C9" s="61"/>
      <c r="D9" s="61"/>
      <c r="E9" s="61"/>
      <c r="F9" s="61"/>
      <c r="G9" s="61"/>
      <c r="H9" s="61"/>
    </row>
    <row r="10" spans="1:15" x14ac:dyDescent="0.15">
      <c r="A10" s="202" t="s">
        <v>410</v>
      </c>
      <c r="B10" s="61"/>
      <c r="C10" s="61"/>
      <c r="D10" s="61"/>
      <c r="E10" s="61"/>
      <c r="F10" s="61"/>
      <c r="G10" s="61"/>
      <c r="H10" s="61"/>
    </row>
    <row r="11" spans="1:15" x14ac:dyDescent="0.15">
      <c r="A11" s="202"/>
      <c r="B11" s="61"/>
      <c r="C11" s="61"/>
      <c r="D11" s="61"/>
      <c r="E11" s="61"/>
      <c r="F11" s="61"/>
      <c r="G11" s="61"/>
      <c r="H11" s="61"/>
    </row>
    <row r="12" spans="1:15" x14ac:dyDescent="0.35">
      <c r="A12" s="7"/>
      <c r="B12" s="6"/>
      <c r="C12" s="6"/>
      <c r="D12" s="7" t="s">
        <v>33</v>
      </c>
      <c r="E12" s="213" t="s">
        <v>32</v>
      </c>
      <c r="F12" s="213"/>
      <c r="G12" s="213"/>
      <c r="H12" s="213"/>
    </row>
    <row r="13" spans="1:15" x14ac:dyDescent="0.15">
      <c r="B13" s="8"/>
      <c r="C13" s="8"/>
      <c r="D13" s="102"/>
      <c r="E13" s="8"/>
    </row>
    <row r="14" spans="1:15" ht="32.25" customHeight="1" x14ac:dyDescent="0.3">
      <c r="B14" s="140" t="s">
        <v>408</v>
      </c>
      <c r="C14" s="140"/>
      <c r="D14" s="141">
        <f>GOODS!I30</f>
        <v>0</v>
      </c>
      <c r="E14" s="211">
        <f>GOODS!J31</f>
        <v>0</v>
      </c>
      <c r="F14" s="211"/>
      <c r="G14" s="211"/>
      <c r="H14" s="211"/>
    </row>
    <row r="15" spans="1:15" ht="32.25" customHeight="1" x14ac:dyDescent="0.15">
      <c r="B15" s="140" t="s">
        <v>335</v>
      </c>
      <c r="C15" s="153" t="s">
        <v>333</v>
      </c>
      <c r="D15" s="141">
        <f>POM!I56</f>
        <v>0</v>
      </c>
      <c r="E15" s="212">
        <f>POM!J56</f>
        <v>0</v>
      </c>
      <c r="F15" s="212"/>
      <c r="G15" s="212"/>
      <c r="H15" s="212"/>
    </row>
    <row r="16" spans="1:15" ht="32.25" customHeight="1" x14ac:dyDescent="0.15">
      <c r="B16" s="140" t="s">
        <v>335</v>
      </c>
      <c r="C16" s="153" t="s">
        <v>334</v>
      </c>
      <c r="D16" s="141">
        <f>POM!I57</f>
        <v>0</v>
      </c>
      <c r="E16" s="212">
        <f>POM!J57</f>
        <v>0</v>
      </c>
      <c r="F16" s="212"/>
      <c r="G16" s="212"/>
      <c r="H16" s="212"/>
    </row>
    <row r="17" spans="1:8" ht="32.25" customHeight="1" x14ac:dyDescent="0.3">
      <c r="B17" s="140" t="s">
        <v>121</v>
      </c>
      <c r="C17" s="153" t="s">
        <v>359</v>
      </c>
      <c r="D17" s="141">
        <f>RIBON!I53</f>
        <v>0</v>
      </c>
      <c r="E17" s="211">
        <f>RIBON!J53</f>
        <v>0</v>
      </c>
      <c r="F17" s="211"/>
      <c r="G17" s="211"/>
      <c r="H17" s="211"/>
    </row>
    <row r="18" spans="1:8" ht="32.25" customHeight="1" x14ac:dyDescent="0.3">
      <c r="B18" s="140" t="s">
        <v>121</v>
      </c>
      <c r="C18" s="153" t="s">
        <v>334</v>
      </c>
      <c r="D18" s="141">
        <f>RIBON!I54</f>
        <v>0</v>
      </c>
      <c r="E18" s="211">
        <f>RIBON!J54</f>
        <v>0</v>
      </c>
      <c r="F18" s="211"/>
      <c r="G18" s="211"/>
      <c r="H18" s="211"/>
    </row>
    <row r="19" spans="1:8" ht="32.25" customHeight="1" x14ac:dyDescent="0.3">
      <c r="B19" s="140" t="s">
        <v>108</v>
      </c>
      <c r="C19" s="140"/>
      <c r="D19" s="141">
        <f>TOY!H25</f>
        <v>0</v>
      </c>
      <c r="E19" s="211">
        <f>TOY!I25</f>
        <v>0</v>
      </c>
      <c r="F19" s="211"/>
      <c r="G19" s="211"/>
      <c r="H19" s="211"/>
    </row>
    <row r="20" spans="1:8" ht="32.25" customHeight="1" x14ac:dyDescent="0.3">
      <c r="B20" s="140" t="s">
        <v>142</v>
      </c>
      <c r="C20" s="140"/>
      <c r="D20" s="141">
        <f>TOY!H38</f>
        <v>0</v>
      </c>
      <c r="E20" s="211">
        <f>TOY!I38</f>
        <v>0</v>
      </c>
      <c r="F20" s="211"/>
      <c r="G20" s="211"/>
      <c r="H20" s="211"/>
    </row>
    <row r="21" spans="1:8" ht="32.25" customHeight="1" x14ac:dyDescent="0.3">
      <c r="B21" s="140" t="s">
        <v>118</v>
      </c>
      <c r="C21" s="140"/>
      <c r="D21" s="141">
        <f>TOY!H47</f>
        <v>0</v>
      </c>
      <c r="E21" s="211">
        <f>TOY!I47</f>
        <v>0</v>
      </c>
      <c r="F21" s="211"/>
      <c r="G21" s="211"/>
      <c r="H21" s="211"/>
    </row>
    <row r="22" spans="1:8" ht="32.25" customHeight="1" x14ac:dyDescent="0.3">
      <c r="B22" s="140" t="s">
        <v>267</v>
      </c>
      <c r="C22" s="140"/>
      <c r="D22" s="141">
        <f>TOY!H56</f>
        <v>0</v>
      </c>
      <c r="E22" s="211">
        <f>TOY!I56</f>
        <v>0</v>
      </c>
      <c r="F22" s="211"/>
      <c r="G22" s="211"/>
      <c r="H22" s="211"/>
    </row>
    <row r="23" spans="1:8" ht="9" customHeight="1" x14ac:dyDescent="0.15">
      <c r="A23" s="5"/>
      <c r="B23" s="9"/>
      <c r="C23" s="9"/>
      <c r="D23" s="210"/>
      <c r="E23" s="210"/>
      <c r="F23" s="210"/>
      <c r="G23" s="210"/>
      <c r="H23" s="210"/>
    </row>
    <row r="24" spans="1:8" x14ac:dyDescent="0.15">
      <c r="E24" s="10"/>
      <c r="F24" s="10"/>
      <c r="G24" s="10"/>
      <c r="H24" s="10"/>
    </row>
    <row r="25" spans="1:8" x14ac:dyDescent="0.35">
      <c r="C25" s="11" t="s">
        <v>41</v>
      </c>
      <c r="D25" s="12">
        <f>SUM(D14:D22)</f>
        <v>0</v>
      </c>
    </row>
    <row r="26" spans="1:8" ht="28.5" customHeight="1" x14ac:dyDescent="0.35">
      <c r="D26" s="205" t="s">
        <v>137</v>
      </c>
      <c r="E26" s="205"/>
      <c r="F26" s="204">
        <f>SUM(E14:H22)</f>
        <v>0</v>
      </c>
      <c r="G26" s="204"/>
      <c r="H26" s="204"/>
    </row>
    <row r="27" spans="1:8" ht="28.5" customHeight="1" x14ac:dyDescent="0.35">
      <c r="D27" s="207" t="s">
        <v>0</v>
      </c>
      <c r="E27" s="207"/>
      <c r="F27" s="206">
        <f>F26*0.1</f>
        <v>0</v>
      </c>
      <c r="G27" s="206"/>
      <c r="H27" s="206"/>
    </row>
    <row r="28" spans="1:8" ht="28.5" customHeight="1" x14ac:dyDescent="0.35">
      <c r="D28" s="208" t="s">
        <v>138</v>
      </c>
      <c r="E28" s="208"/>
      <c r="F28" s="206">
        <f>SUM(F26:H27)</f>
        <v>0</v>
      </c>
      <c r="G28" s="206"/>
      <c r="H28" s="206"/>
    </row>
    <row r="29" spans="1:8" x14ac:dyDescent="0.15">
      <c r="F29" s="15"/>
      <c r="G29" s="15"/>
      <c r="H29" s="15"/>
    </row>
    <row r="30" spans="1:8" x14ac:dyDescent="0.15">
      <c r="A30" s="16" t="s">
        <v>413</v>
      </c>
    </row>
    <row r="31" spans="1:8" x14ac:dyDescent="0.15">
      <c r="A31" s="16" t="s">
        <v>414</v>
      </c>
    </row>
    <row r="33" spans="1:1" x14ac:dyDescent="0.15">
      <c r="A33" s="133"/>
    </row>
    <row r="34" spans="1:1" x14ac:dyDescent="0.15">
      <c r="A34" s="133"/>
    </row>
  </sheetData>
  <sheetProtection sheet="1" objects="1" scenarios="1"/>
  <mergeCells count="23">
    <mergeCell ref="F27:H27"/>
    <mergeCell ref="F28:H28"/>
    <mergeCell ref="D27:E27"/>
    <mergeCell ref="D28:E28"/>
    <mergeCell ref="A1:H1"/>
    <mergeCell ref="D23:H23"/>
    <mergeCell ref="E17:H17"/>
    <mergeCell ref="E21:H21"/>
    <mergeCell ref="E15:H15"/>
    <mergeCell ref="E16:H16"/>
    <mergeCell ref="E12:H12"/>
    <mergeCell ref="E14:H14"/>
    <mergeCell ref="E19:H19"/>
    <mergeCell ref="E20:H20"/>
    <mergeCell ref="A3:H3"/>
    <mergeCell ref="A4:H4"/>
    <mergeCell ref="A5:H5"/>
    <mergeCell ref="A8:H8"/>
    <mergeCell ref="A7:F7"/>
    <mergeCell ref="F26:H26"/>
    <mergeCell ref="D26:E26"/>
    <mergeCell ref="E22:H22"/>
    <mergeCell ref="E18:H18"/>
  </mergeCells>
  <phoneticPr fontId="2"/>
  <pageMargins left="0.91" right="0.69" top="0.54" bottom="0.74803149606299213" header="1.69" footer="0.9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showGridLines="0" showRuler="0" showWhiteSpace="0" view="pageLayout" zoomScaleNormal="100" zoomScaleSheetLayoutView="100" workbookViewId="0">
      <selection activeCell="M17" sqref="M17"/>
    </sheetView>
  </sheetViews>
  <sheetFormatPr defaultColWidth="9" defaultRowHeight="19.5" customHeight="1" x14ac:dyDescent="0.15"/>
  <cols>
    <col min="1" max="1" width="7.625" style="18" bestFit="1" customWidth="1"/>
    <col min="2" max="2" width="15.25" style="18" bestFit="1" customWidth="1"/>
    <col min="3" max="4" width="4.375" style="18" customWidth="1"/>
    <col min="5" max="5" width="4.375" style="39" customWidth="1"/>
    <col min="6" max="6" width="7.25" style="18" customWidth="1"/>
    <col min="7" max="7" width="9.125" style="18" bestFit="1" customWidth="1"/>
    <col min="8" max="8" width="9.5" style="18" bestFit="1" customWidth="1"/>
    <col min="9" max="9" width="7.25" style="18" customWidth="1"/>
    <col min="10" max="10" width="15.125" style="18" customWidth="1"/>
    <col min="11" max="16384" width="9" style="3"/>
  </cols>
  <sheetData>
    <row r="1" spans="1:10" ht="39" customHeight="1" x14ac:dyDescent="0.15">
      <c r="A1" s="232" t="s">
        <v>181</v>
      </c>
      <c r="B1" s="232"/>
      <c r="C1" s="232"/>
      <c r="D1" s="232"/>
      <c r="E1" s="232"/>
      <c r="F1" s="232"/>
      <c r="G1" s="232"/>
      <c r="H1" s="232"/>
      <c r="I1" s="232"/>
      <c r="J1" s="232"/>
    </row>
    <row r="2" spans="1:10" ht="9" customHeight="1" thickBot="1" x14ac:dyDescent="0.2">
      <c r="A2" s="17"/>
      <c r="B2" s="17"/>
      <c r="C2" s="17"/>
      <c r="D2" s="17"/>
      <c r="E2" s="17"/>
      <c r="F2" s="17"/>
      <c r="G2" s="17"/>
      <c r="H2" s="17"/>
      <c r="J2" s="17"/>
    </row>
    <row r="3" spans="1:10" ht="34.5" customHeight="1" thickTop="1" x14ac:dyDescent="0.15">
      <c r="A3" s="19" t="s">
        <v>24</v>
      </c>
      <c r="B3" s="20" t="s">
        <v>23</v>
      </c>
      <c r="C3" s="236" t="s">
        <v>35</v>
      </c>
      <c r="D3" s="237"/>
      <c r="E3" s="238"/>
      <c r="F3" s="21" t="s">
        <v>22</v>
      </c>
      <c r="G3" s="22" t="s">
        <v>21</v>
      </c>
      <c r="H3" s="22" t="s">
        <v>20</v>
      </c>
      <c r="I3" s="23" t="s">
        <v>19</v>
      </c>
      <c r="J3" s="24" t="s">
        <v>18</v>
      </c>
    </row>
    <row r="4" spans="1:10" s="29" customFormat="1" ht="18.75" customHeight="1" x14ac:dyDescent="0.15">
      <c r="A4" s="233" t="s">
        <v>17</v>
      </c>
      <c r="B4" s="239" t="s">
        <v>37</v>
      </c>
      <c r="C4" s="242" t="s">
        <v>36</v>
      </c>
      <c r="D4" s="243"/>
      <c r="E4" s="244"/>
      <c r="F4" s="25">
        <v>1</v>
      </c>
      <c r="G4" s="25">
        <v>3200</v>
      </c>
      <c r="H4" s="26">
        <f t="shared" ref="H4:H15" si="0">G4*0.6</f>
        <v>1920</v>
      </c>
      <c r="I4" s="198"/>
      <c r="J4" s="28">
        <f t="shared" ref="J4:J16" si="1">H4*I4</f>
        <v>0</v>
      </c>
    </row>
    <row r="5" spans="1:10" s="29" customFormat="1" ht="18.75" customHeight="1" x14ac:dyDescent="0.15">
      <c r="A5" s="234"/>
      <c r="B5" s="240"/>
      <c r="C5" s="245"/>
      <c r="D5" s="246"/>
      <c r="E5" s="247"/>
      <c r="F5" s="30">
        <v>2</v>
      </c>
      <c r="G5" s="30">
        <v>3400</v>
      </c>
      <c r="H5" s="31">
        <f t="shared" si="0"/>
        <v>2040</v>
      </c>
      <c r="I5" s="199"/>
      <c r="J5" s="33">
        <f t="shared" si="1"/>
        <v>0</v>
      </c>
    </row>
    <row r="6" spans="1:10" s="29" customFormat="1" ht="18.75" customHeight="1" x14ac:dyDescent="0.15">
      <c r="A6" s="234"/>
      <c r="B6" s="240"/>
      <c r="C6" s="245"/>
      <c r="D6" s="246"/>
      <c r="E6" s="247"/>
      <c r="F6" s="30">
        <v>3</v>
      </c>
      <c r="G6" s="30">
        <v>3700</v>
      </c>
      <c r="H6" s="31">
        <f t="shared" si="0"/>
        <v>2220</v>
      </c>
      <c r="I6" s="199"/>
      <c r="J6" s="33">
        <f t="shared" si="1"/>
        <v>0</v>
      </c>
    </row>
    <row r="7" spans="1:10" s="29" customFormat="1" ht="18.75" customHeight="1" x14ac:dyDescent="0.15">
      <c r="A7" s="234"/>
      <c r="B7" s="240"/>
      <c r="C7" s="245"/>
      <c r="D7" s="246"/>
      <c r="E7" s="247"/>
      <c r="F7" s="30">
        <v>4</v>
      </c>
      <c r="G7" s="30">
        <v>3900</v>
      </c>
      <c r="H7" s="31">
        <f t="shared" si="0"/>
        <v>2340</v>
      </c>
      <c r="I7" s="199"/>
      <c r="J7" s="33">
        <f t="shared" si="1"/>
        <v>0</v>
      </c>
    </row>
    <row r="8" spans="1:10" s="29" customFormat="1" ht="18.75" customHeight="1" x14ac:dyDescent="0.15">
      <c r="A8" s="234"/>
      <c r="B8" s="240"/>
      <c r="C8" s="245"/>
      <c r="D8" s="246"/>
      <c r="E8" s="247"/>
      <c r="F8" s="30">
        <v>5</v>
      </c>
      <c r="G8" s="30">
        <v>4100</v>
      </c>
      <c r="H8" s="31">
        <f t="shared" si="0"/>
        <v>2460</v>
      </c>
      <c r="I8" s="199"/>
      <c r="J8" s="33">
        <f t="shared" si="1"/>
        <v>0</v>
      </c>
    </row>
    <row r="9" spans="1:10" s="29" customFormat="1" ht="18.75" customHeight="1" x14ac:dyDescent="0.15">
      <c r="A9" s="235"/>
      <c r="B9" s="241"/>
      <c r="C9" s="248"/>
      <c r="D9" s="249"/>
      <c r="E9" s="250"/>
      <c r="F9" s="34" t="s">
        <v>34</v>
      </c>
      <c r="G9" s="34">
        <v>3900</v>
      </c>
      <c r="H9" s="35">
        <f t="shared" si="0"/>
        <v>2340</v>
      </c>
      <c r="I9" s="200"/>
      <c r="J9" s="37">
        <f t="shared" si="1"/>
        <v>0</v>
      </c>
    </row>
    <row r="10" spans="1:10" s="29" customFormat="1" ht="18.75" customHeight="1" x14ac:dyDescent="0.15">
      <c r="A10" s="233" t="s">
        <v>16</v>
      </c>
      <c r="B10" s="239" t="s">
        <v>37</v>
      </c>
      <c r="C10" s="242" t="s">
        <v>38</v>
      </c>
      <c r="D10" s="243"/>
      <c r="E10" s="244"/>
      <c r="F10" s="25">
        <v>1</v>
      </c>
      <c r="G10" s="25">
        <v>3400</v>
      </c>
      <c r="H10" s="26">
        <f t="shared" si="0"/>
        <v>2040</v>
      </c>
      <c r="I10" s="198"/>
      <c r="J10" s="38">
        <f t="shared" si="1"/>
        <v>0</v>
      </c>
    </row>
    <row r="11" spans="1:10" s="29" customFormat="1" ht="18.75" customHeight="1" x14ac:dyDescent="0.15">
      <c r="A11" s="234"/>
      <c r="B11" s="240"/>
      <c r="C11" s="245"/>
      <c r="D11" s="246"/>
      <c r="E11" s="247"/>
      <c r="F11" s="30">
        <v>2</v>
      </c>
      <c r="G11" s="30">
        <v>3600</v>
      </c>
      <c r="H11" s="31">
        <f t="shared" si="0"/>
        <v>2160</v>
      </c>
      <c r="I11" s="199"/>
      <c r="J11" s="33">
        <f t="shared" si="1"/>
        <v>0</v>
      </c>
    </row>
    <row r="12" spans="1:10" s="29" customFormat="1" ht="18.75" customHeight="1" x14ac:dyDescent="0.15">
      <c r="A12" s="234"/>
      <c r="B12" s="240"/>
      <c r="C12" s="245"/>
      <c r="D12" s="246"/>
      <c r="E12" s="247"/>
      <c r="F12" s="30">
        <v>3</v>
      </c>
      <c r="G12" s="30">
        <v>3900</v>
      </c>
      <c r="H12" s="31">
        <f t="shared" si="0"/>
        <v>2340</v>
      </c>
      <c r="I12" s="199"/>
      <c r="J12" s="33">
        <f t="shared" si="1"/>
        <v>0</v>
      </c>
    </row>
    <row r="13" spans="1:10" s="29" customFormat="1" ht="18.75" customHeight="1" x14ac:dyDescent="0.15">
      <c r="A13" s="234"/>
      <c r="B13" s="240"/>
      <c r="C13" s="245"/>
      <c r="D13" s="246"/>
      <c r="E13" s="247"/>
      <c r="F13" s="30">
        <v>4</v>
      </c>
      <c r="G13" s="30">
        <v>4100</v>
      </c>
      <c r="H13" s="31">
        <f t="shared" si="0"/>
        <v>2460</v>
      </c>
      <c r="I13" s="199"/>
      <c r="J13" s="33">
        <f t="shared" si="1"/>
        <v>0</v>
      </c>
    </row>
    <row r="14" spans="1:10" s="29" customFormat="1" ht="18.75" customHeight="1" x14ac:dyDescent="0.15">
      <c r="A14" s="234"/>
      <c r="B14" s="240"/>
      <c r="C14" s="245"/>
      <c r="D14" s="246"/>
      <c r="E14" s="247"/>
      <c r="F14" s="30">
        <v>5</v>
      </c>
      <c r="G14" s="30">
        <v>4300</v>
      </c>
      <c r="H14" s="31">
        <f t="shared" si="0"/>
        <v>2580</v>
      </c>
      <c r="I14" s="199"/>
      <c r="J14" s="33">
        <f t="shared" si="1"/>
        <v>0</v>
      </c>
    </row>
    <row r="15" spans="1:10" s="29" customFormat="1" ht="18.75" customHeight="1" x14ac:dyDescent="0.15">
      <c r="A15" s="235"/>
      <c r="B15" s="241"/>
      <c r="C15" s="248"/>
      <c r="D15" s="249"/>
      <c r="E15" s="250"/>
      <c r="F15" s="34" t="s">
        <v>34</v>
      </c>
      <c r="G15" s="34">
        <v>4100</v>
      </c>
      <c r="H15" s="35">
        <f t="shared" si="0"/>
        <v>2460</v>
      </c>
      <c r="I15" s="200"/>
      <c r="J15" s="33">
        <f t="shared" si="1"/>
        <v>0</v>
      </c>
    </row>
    <row r="16" spans="1:10" s="29" customFormat="1" ht="18.75" customHeight="1" x14ac:dyDescent="0.15">
      <c r="A16" s="214" t="s">
        <v>10</v>
      </c>
      <c r="B16" s="217" t="s">
        <v>9</v>
      </c>
      <c r="C16" s="257" t="s">
        <v>8</v>
      </c>
      <c r="D16" s="258"/>
      <c r="E16" s="259"/>
      <c r="F16" s="25" t="s">
        <v>1</v>
      </c>
      <c r="G16" s="226">
        <v>4000</v>
      </c>
      <c r="H16" s="229">
        <f>G16*0.6</f>
        <v>2400</v>
      </c>
      <c r="I16" s="27"/>
      <c r="J16" s="28">
        <f t="shared" si="1"/>
        <v>0</v>
      </c>
    </row>
    <row r="17" spans="1:10" s="29" customFormat="1" ht="18.75" customHeight="1" x14ac:dyDescent="0.15">
      <c r="A17" s="215"/>
      <c r="B17" s="218"/>
      <c r="C17" s="220" t="s">
        <v>7</v>
      </c>
      <c r="D17" s="221"/>
      <c r="E17" s="222"/>
      <c r="F17" s="30" t="s">
        <v>1</v>
      </c>
      <c r="G17" s="227"/>
      <c r="H17" s="230"/>
      <c r="I17" s="32"/>
      <c r="J17" s="33">
        <f>H16*I17</f>
        <v>0</v>
      </c>
    </row>
    <row r="18" spans="1:10" s="29" customFormat="1" ht="18.75" customHeight="1" x14ac:dyDescent="0.15">
      <c r="A18" s="215"/>
      <c r="B18" s="218"/>
      <c r="C18" s="220" t="s">
        <v>6</v>
      </c>
      <c r="D18" s="221"/>
      <c r="E18" s="222"/>
      <c r="F18" s="30" t="s">
        <v>1</v>
      </c>
      <c r="G18" s="227"/>
      <c r="H18" s="230"/>
      <c r="I18" s="32"/>
      <c r="J18" s="33">
        <f>H16*I18</f>
        <v>0</v>
      </c>
    </row>
    <row r="19" spans="1:10" s="29" customFormat="1" ht="18.75" customHeight="1" x14ac:dyDescent="0.15">
      <c r="A19" s="215"/>
      <c r="B19" s="218"/>
      <c r="C19" s="220" t="s">
        <v>5</v>
      </c>
      <c r="D19" s="221"/>
      <c r="E19" s="222"/>
      <c r="F19" s="30" t="s">
        <v>1</v>
      </c>
      <c r="G19" s="227"/>
      <c r="H19" s="230"/>
      <c r="I19" s="32"/>
      <c r="J19" s="33">
        <f>H16*I19</f>
        <v>0</v>
      </c>
    </row>
    <row r="20" spans="1:10" s="29" customFormat="1" ht="18.75" customHeight="1" x14ac:dyDescent="0.15">
      <c r="A20" s="215"/>
      <c r="B20" s="218"/>
      <c r="C20" s="220" t="s">
        <v>4</v>
      </c>
      <c r="D20" s="221"/>
      <c r="E20" s="222"/>
      <c r="F20" s="30" t="s">
        <v>1</v>
      </c>
      <c r="G20" s="227"/>
      <c r="H20" s="230"/>
      <c r="I20" s="32"/>
      <c r="J20" s="33">
        <f>H16*I20</f>
        <v>0</v>
      </c>
    </row>
    <row r="21" spans="1:10" s="29" customFormat="1" ht="18.75" customHeight="1" x14ac:dyDescent="0.15">
      <c r="A21" s="215"/>
      <c r="B21" s="218"/>
      <c r="C21" s="220" t="s">
        <v>3</v>
      </c>
      <c r="D21" s="221"/>
      <c r="E21" s="222"/>
      <c r="F21" s="30" t="s">
        <v>1</v>
      </c>
      <c r="G21" s="227"/>
      <c r="H21" s="230"/>
      <c r="I21" s="32"/>
      <c r="J21" s="33">
        <f>H16*I21</f>
        <v>0</v>
      </c>
    </row>
    <row r="22" spans="1:10" s="29" customFormat="1" ht="18.75" customHeight="1" x14ac:dyDescent="0.15">
      <c r="A22" s="215"/>
      <c r="B22" s="218"/>
      <c r="C22" s="220" t="s">
        <v>2</v>
      </c>
      <c r="D22" s="221"/>
      <c r="E22" s="222"/>
      <c r="F22" s="30" t="s">
        <v>1</v>
      </c>
      <c r="G22" s="227"/>
      <c r="H22" s="230"/>
      <c r="I22" s="32"/>
      <c r="J22" s="33">
        <f>H16*I22</f>
        <v>0</v>
      </c>
    </row>
    <row r="23" spans="1:10" s="29" customFormat="1" ht="18.75" customHeight="1" x14ac:dyDescent="0.15">
      <c r="A23" s="215"/>
      <c r="B23" s="218"/>
      <c r="C23" s="220" t="s">
        <v>186</v>
      </c>
      <c r="D23" s="221"/>
      <c r="E23" s="222"/>
      <c r="F23" s="30" t="s">
        <v>1</v>
      </c>
      <c r="G23" s="227"/>
      <c r="H23" s="230"/>
      <c r="I23" s="32"/>
      <c r="J23" s="33">
        <f>H16*I23</f>
        <v>0</v>
      </c>
    </row>
    <row r="24" spans="1:10" s="29" customFormat="1" ht="18.75" customHeight="1" x14ac:dyDescent="0.15">
      <c r="A24" s="216"/>
      <c r="B24" s="219"/>
      <c r="C24" s="223" t="s">
        <v>188</v>
      </c>
      <c r="D24" s="224"/>
      <c r="E24" s="225"/>
      <c r="F24" s="34" t="s">
        <v>1</v>
      </c>
      <c r="G24" s="228"/>
      <c r="H24" s="231"/>
      <c r="I24" s="36"/>
      <c r="J24" s="101">
        <f>H16*I24</f>
        <v>0</v>
      </c>
    </row>
    <row r="25" spans="1:10" s="29" customFormat="1" ht="18.75" hidden="1" customHeight="1" x14ac:dyDescent="0.15">
      <c r="A25" s="233" t="s">
        <v>15</v>
      </c>
      <c r="B25" s="266" t="s">
        <v>14</v>
      </c>
      <c r="C25" s="251" t="s">
        <v>11</v>
      </c>
      <c r="D25" s="252"/>
      <c r="E25" s="253"/>
      <c r="F25" s="97" t="s">
        <v>13</v>
      </c>
      <c r="G25" s="97">
        <v>18000</v>
      </c>
      <c r="H25" s="98">
        <f>G25*0.6</f>
        <v>10800</v>
      </c>
      <c r="I25" s="104"/>
      <c r="J25" s="28">
        <f>H25*I25</f>
        <v>0</v>
      </c>
    </row>
    <row r="26" spans="1:10" s="29" customFormat="1" ht="18.75" hidden="1" customHeight="1" x14ac:dyDescent="0.15">
      <c r="A26" s="234"/>
      <c r="B26" s="267"/>
      <c r="C26" s="254"/>
      <c r="D26" s="255"/>
      <c r="E26" s="256"/>
      <c r="F26" s="30" t="s">
        <v>12</v>
      </c>
      <c r="G26" s="30">
        <v>19000</v>
      </c>
      <c r="H26" s="99">
        <f>G26*0.6</f>
        <v>11400</v>
      </c>
      <c r="I26" s="105"/>
      <c r="J26" s="33">
        <f t="shared" ref="J26:J28" si="2">H26*I26</f>
        <v>0</v>
      </c>
    </row>
    <row r="27" spans="1:10" s="29" customFormat="1" ht="18.75" hidden="1" customHeight="1" x14ac:dyDescent="0.15">
      <c r="A27" s="234"/>
      <c r="B27" s="267"/>
      <c r="C27" s="260" t="s">
        <v>31</v>
      </c>
      <c r="D27" s="261"/>
      <c r="E27" s="262"/>
      <c r="F27" s="30" t="s">
        <v>13</v>
      </c>
      <c r="G27" s="30">
        <v>18000</v>
      </c>
      <c r="H27" s="99">
        <f>G27*0.6</f>
        <v>10800</v>
      </c>
      <c r="I27" s="105"/>
      <c r="J27" s="33">
        <f t="shared" si="2"/>
        <v>0</v>
      </c>
    </row>
    <row r="28" spans="1:10" s="29" customFormat="1" ht="18.75" hidden="1" customHeight="1" x14ac:dyDescent="0.15">
      <c r="A28" s="235"/>
      <c r="B28" s="268"/>
      <c r="C28" s="263"/>
      <c r="D28" s="264"/>
      <c r="E28" s="265"/>
      <c r="F28" s="34" t="s">
        <v>12</v>
      </c>
      <c r="G28" s="34">
        <v>19000</v>
      </c>
      <c r="H28" s="100">
        <f>G28*0.6</f>
        <v>11400</v>
      </c>
      <c r="I28" s="106"/>
      <c r="J28" s="101">
        <f t="shared" si="2"/>
        <v>0</v>
      </c>
    </row>
    <row r="29" spans="1:10" s="29" customFormat="1" ht="13.5" customHeight="1" x14ac:dyDescent="0.15">
      <c r="A29" s="18"/>
      <c r="B29" s="18"/>
      <c r="C29" s="18"/>
      <c r="D29" s="18"/>
      <c r="E29" s="39"/>
      <c r="F29" s="18"/>
      <c r="G29" s="18"/>
      <c r="H29" s="18"/>
      <c r="I29" s="40">
        <f>SUM(I4:I28)</f>
        <v>0</v>
      </c>
      <c r="J29" s="18"/>
    </row>
    <row r="30" spans="1:10" s="29" customFormat="1" ht="21" customHeight="1" x14ac:dyDescent="0.3">
      <c r="A30" s="18"/>
      <c r="B30" s="18"/>
      <c r="C30" s="18"/>
      <c r="D30" s="18"/>
      <c r="E30" s="39"/>
      <c r="F30" s="41"/>
      <c r="I30" s="43">
        <f>SUM(I4:I28)</f>
        <v>0</v>
      </c>
    </row>
    <row r="31" spans="1:10" s="29" customFormat="1" ht="21" customHeight="1" x14ac:dyDescent="0.3">
      <c r="A31" s="18"/>
      <c r="B31" s="18"/>
      <c r="C31" s="18"/>
      <c r="D31" s="18"/>
      <c r="E31" s="39"/>
      <c r="F31" s="18"/>
      <c r="I31" s="13" t="s">
        <v>137</v>
      </c>
      <c r="J31" s="44">
        <f>SUM(J4:J28)</f>
        <v>0</v>
      </c>
    </row>
    <row r="32" spans="1:10" s="29" customFormat="1" ht="21" customHeight="1" x14ac:dyDescent="0.3">
      <c r="A32" s="18"/>
      <c r="B32" s="18"/>
      <c r="C32" s="18"/>
      <c r="D32" s="18"/>
      <c r="E32" s="39"/>
      <c r="F32" s="18"/>
      <c r="I32" s="14" t="s">
        <v>0</v>
      </c>
      <c r="J32" s="45">
        <f>J31*0.1</f>
        <v>0</v>
      </c>
    </row>
    <row r="33" spans="1:10" s="29" customFormat="1" ht="21" customHeight="1" x14ac:dyDescent="0.3">
      <c r="A33" s="18"/>
      <c r="B33" s="18"/>
      <c r="C33" s="18"/>
      <c r="D33" s="18"/>
      <c r="E33" s="39"/>
      <c r="F33" s="18"/>
      <c r="I33" s="42" t="s">
        <v>138</v>
      </c>
      <c r="J33" s="46">
        <f>SUM(J31:J32)</f>
        <v>0</v>
      </c>
    </row>
    <row r="34" spans="1:10" ht="102.75" customHeight="1" x14ac:dyDescent="0.15"/>
  </sheetData>
  <sheetProtection sheet="1" objects="1" scenarios="1"/>
  <mergeCells count="25">
    <mergeCell ref="G16:G24"/>
    <mergeCell ref="H16:H24"/>
    <mergeCell ref="A1:J1"/>
    <mergeCell ref="A25:A28"/>
    <mergeCell ref="C3:E3"/>
    <mergeCell ref="A4:A9"/>
    <mergeCell ref="B4:B9"/>
    <mergeCell ref="C4:E9"/>
    <mergeCell ref="A10:A15"/>
    <mergeCell ref="B10:B15"/>
    <mergeCell ref="C10:E15"/>
    <mergeCell ref="C25:E26"/>
    <mergeCell ref="C16:E16"/>
    <mergeCell ref="C27:E28"/>
    <mergeCell ref="B25:B28"/>
    <mergeCell ref="C19:E19"/>
    <mergeCell ref="A16:A24"/>
    <mergeCell ref="B16:B24"/>
    <mergeCell ref="C17:E17"/>
    <mergeCell ref="C18:E18"/>
    <mergeCell ref="C22:E22"/>
    <mergeCell ref="C23:E23"/>
    <mergeCell ref="C24:E24"/>
    <mergeCell ref="C20:E20"/>
    <mergeCell ref="C21:E21"/>
  </mergeCells>
  <phoneticPr fontId="2"/>
  <conditionalFormatting sqref="J4:J28">
    <cfRule type="cellIs" dxfId="19" priority="1" stopIfTrue="1" operator="equal">
      <formula>0</formula>
    </cfRule>
  </conditionalFormatting>
  <pageMargins left="0.39370078740157483" right="0" top="0.27559055118110237" bottom="0" header="0.31496062992125984" footer="0.1181102362204724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7"/>
  <sheetViews>
    <sheetView showGridLines="0" showRuler="0" showWhiteSpace="0" zoomScaleNormal="100" zoomScaleSheetLayoutView="100" zoomScalePageLayoutView="115" workbookViewId="0">
      <selection activeCell="C6" sqref="C6:J7"/>
    </sheetView>
  </sheetViews>
  <sheetFormatPr defaultColWidth="9" defaultRowHeight="19.5" customHeight="1" x14ac:dyDescent="0.15"/>
  <cols>
    <col min="1" max="1" width="7.75" style="95" customWidth="1"/>
    <col min="2" max="2" width="4" style="48" customWidth="1"/>
    <col min="3" max="10" width="10.875" style="95" customWidth="1"/>
    <col min="11" max="11" width="3.625" style="133" customWidth="1"/>
    <col min="12" max="12" width="9.25" customWidth="1"/>
    <col min="13" max="20" width="9.25" style="95" customWidth="1"/>
    <col min="21" max="21" width="11.375" style="95" customWidth="1"/>
    <col min="22" max="22" width="5.875" style="95" customWidth="1"/>
    <col min="23" max="16384" width="9" style="95"/>
  </cols>
  <sheetData>
    <row r="1" spans="1:19" s="49" customFormat="1" ht="36" customHeight="1" x14ac:dyDescent="0.15">
      <c r="A1" s="193" t="s">
        <v>162</v>
      </c>
      <c r="B1" s="194"/>
      <c r="C1" s="195"/>
      <c r="D1" s="47"/>
      <c r="E1" s="47"/>
      <c r="F1" s="47"/>
      <c r="G1" s="47"/>
      <c r="H1" s="47"/>
      <c r="I1" s="47"/>
      <c r="J1" s="47"/>
    </row>
    <row r="2" spans="1:19" s="49" customFormat="1" ht="15" x14ac:dyDescent="0.15">
      <c r="A2" s="95"/>
      <c r="B2" s="48"/>
      <c r="C2" s="96"/>
      <c r="D2" s="96"/>
      <c r="E2" s="96"/>
      <c r="F2" s="96"/>
      <c r="G2" s="96"/>
      <c r="H2" s="96"/>
      <c r="I2" s="96"/>
      <c r="J2" s="96"/>
    </row>
    <row r="3" spans="1:19" ht="12.75" customHeight="1" x14ac:dyDescent="0.15">
      <c r="A3" s="271" t="s">
        <v>84</v>
      </c>
      <c r="B3" s="272"/>
      <c r="C3" s="53" t="s">
        <v>54</v>
      </c>
      <c r="D3" s="128" t="s">
        <v>192</v>
      </c>
      <c r="E3" s="128" t="s">
        <v>282</v>
      </c>
      <c r="F3" s="128" t="s">
        <v>193</v>
      </c>
      <c r="G3" s="128" t="s">
        <v>284</v>
      </c>
      <c r="H3" s="128" t="s">
        <v>52</v>
      </c>
      <c r="I3" s="128" t="s">
        <v>56</v>
      </c>
      <c r="J3" s="128" t="s">
        <v>407</v>
      </c>
      <c r="K3" s="95"/>
      <c r="M3" s="49"/>
      <c r="N3" s="49"/>
      <c r="O3" s="49"/>
      <c r="P3" s="49"/>
      <c r="Q3" s="49"/>
      <c r="S3" s="49"/>
    </row>
    <row r="4" spans="1:19" ht="12.75" customHeight="1" x14ac:dyDescent="0.15">
      <c r="A4" s="271" t="s">
        <v>326</v>
      </c>
      <c r="B4" s="272"/>
      <c r="C4" s="129" t="s">
        <v>393</v>
      </c>
      <c r="D4" s="130" t="s">
        <v>293</v>
      </c>
      <c r="E4" s="130" t="s">
        <v>294</v>
      </c>
      <c r="F4" s="130" t="s">
        <v>295</v>
      </c>
      <c r="G4" s="130" t="s">
        <v>296</v>
      </c>
      <c r="H4" s="130" t="s">
        <v>297</v>
      </c>
      <c r="I4" s="130" t="s">
        <v>298</v>
      </c>
      <c r="J4" s="130" t="s">
        <v>392</v>
      </c>
      <c r="K4" s="95"/>
      <c r="M4" s="49"/>
      <c r="N4" s="49"/>
      <c r="O4" s="49"/>
      <c r="P4" s="49"/>
      <c r="Q4" s="49"/>
      <c r="S4" s="49"/>
    </row>
    <row r="5" spans="1:19" ht="58.15" customHeight="1" thickBot="1" x14ac:dyDescent="0.2">
      <c r="A5" s="273">
        <v>1</v>
      </c>
      <c r="B5" s="274"/>
      <c r="C5" s="129"/>
      <c r="D5" s="129"/>
      <c r="E5" s="129"/>
      <c r="F5" s="129"/>
      <c r="G5" s="129"/>
      <c r="H5" s="129"/>
      <c r="I5" s="129"/>
      <c r="J5" s="129"/>
      <c r="K5" s="95"/>
    </row>
    <row r="6" spans="1:19" ht="20.25" customHeight="1" thickTop="1" thickBot="1" x14ac:dyDescent="0.2">
      <c r="A6" s="276" t="s">
        <v>28</v>
      </c>
      <c r="B6" s="57" t="s">
        <v>12</v>
      </c>
      <c r="C6" s="135"/>
      <c r="D6" s="58"/>
      <c r="E6" s="58"/>
      <c r="F6" s="58"/>
      <c r="G6" s="58"/>
      <c r="H6" s="58"/>
      <c r="I6" s="58"/>
      <c r="J6" s="59"/>
      <c r="K6" s="95"/>
      <c r="L6" s="95"/>
    </row>
    <row r="7" spans="1:19" ht="20.25" customHeight="1" thickTop="1" thickBot="1" x14ac:dyDescent="0.2">
      <c r="A7" s="277"/>
      <c r="B7" s="60" t="s">
        <v>360</v>
      </c>
      <c r="C7" s="136"/>
      <c r="D7" s="137"/>
      <c r="E7" s="137"/>
      <c r="F7" s="137"/>
      <c r="G7" s="137"/>
      <c r="H7" s="137"/>
      <c r="I7" s="137"/>
      <c r="J7" s="138"/>
      <c r="K7" s="95"/>
      <c r="L7" s="95"/>
    </row>
    <row r="8" spans="1:19" ht="15" customHeight="1" thickTop="1" x14ac:dyDescent="0.15">
      <c r="K8" s="95"/>
      <c r="L8" s="95"/>
    </row>
    <row r="9" spans="1:19" ht="12.75" customHeight="1" x14ac:dyDescent="0.15">
      <c r="A9" s="271" t="s">
        <v>84</v>
      </c>
      <c r="B9" s="272"/>
      <c r="C9" s="128" t="s">
        <v>337</v>
      </c>
      <c r="D9" s="128" t="s">
        <v>189</v>
      </c>
      <c r="E9" s="128" t="s">
        <v>190</v>
      </c>
      <c r="F9" s="128" t="s">
        <v>191</v>
      </c>
      <c r="G9" s="53" t="s">
        <v>53</v>
      </c>
      <c r="H9" s="53" t="s">
        <v>55</v>
      </c>
      <c r="I9" s="53" t="s">
        <v>57</v>
      </c>
      <c r="J9" s="128" t="s">
        <v>58</v>
      </c>
      <c r="K9" s="95"/>
    </row>
    <row r="10" spans="1:19" ht="12.75" customHeight="1" x14ac:dyDescent="0.15">
      <c r="A10" s="271" t="s">
        <v>326</v>
      </c>
      <c r="B10" s="272"/>
      <c r="C10" s="130" t="s">
        <v>394</v>
      </c>
      <c r="D10" s="130" t="s">
        <v>299</v>
      </c>
      <c r="E10" s="130" t="s">
        <v>300</v>
      </c>
      <c r="F10" s="130" t="s">
        <v>297</v>
      </c>
      <c r="G10" s="129" t="s">
        <v>301</v>
      </c>
      <c r="H10" s="129" t="s">
        <v>302</v>
      </c>
      <c r="I10" s="129" t="s">
        <v>303</v>
      </c>
      <c r="J10" s="130" t="s">
        <v>304</v>
      </c>
      <c r="K10" s="95"/>
    </row>
    <row r="11" spans="1:19" ht="64.900000000000006" customHeight="1" thickBot="1" x14ac:dyDescent="0.2">
      <c r="A11" s="273">
        <v>2</v>
      </c>
      <c r="B11" s="274"/>
      <c r="C11" s="129"/>
      <c r="D11" s="129"/>
      <c r="E11" s="129"/>
      <c r="F11" s="129"/>
      <c r="G11" s="129"/>
      <c r="H11" s="129"/>
      <c r="I11" s="129"/>
      <c r="J11" s="129"/>
      <c r="K11" s="95"/>
    </row>
    <row r="12" spans="1:19" ht="20.25" customHeight="1" thickTop="1" thickBot="1" x14ac:dyDescent="0.2">
      <c r="A12" s="276" t="s">
        <v>28</v>
      </c>
      <c r="B12" s="57" t="s">
        <v>12</v>
      </c>
      <c r="C12" s="135"/>
      <c r="D12" s="58"/>
      <c r="E12" s="58"/>
      <c r="F12" s="58"/>
      <c r="G12" s="58"/>
      <c r="H12" s="58"/>
      <c r="I12" s="58"/>
      <c r="J12" s="59"/>
      <c r="K12" s="95"/>
      <c r="L12" s="95"/>
    </row>
    <row r="13" spans="1:19" ht="20.25" customHeight="1" thickTop="1" thickBot="1" x14ac:dyDescent="0.2">
      <c r="A13" s="277"/>
      <c r="B13" s="60" t="s">
        <v>360</v>
      </c>
      <c r="C13" s="135"/>
      <c r="D13" s="58"/>
      <c r="E13" s="58"/>
      <c r="F13" s="58"/>
      <c r="G13" s="58"/>
      <c r="H13" s="58"/>
      <c r="I13" s="58"/>
      <c r="J13" s="59"/>
      <c r="K13" s="95"/>
      <c r="L13" s="95"/>
    </row>
    <row r="14" spans="1:19" ht="15" customHeight="1" thickTop="1" x14ac:dyDescent="0.15">
      <c r="K14" s="95"/>
      <c r="L14" s="95"/>
    </row>
    <row r="15" spans="1:19" ht="12.75" customHeight="1" x14ac:dyDescent="0.15">
      <c r="A15" s="271" t="s">
        <v>29</v>
      </c>
      <c r="B15" s="272"/>
      <c r="C15" s="128" t="s">
        <v>194</v>
      </c>
      <c r="D15" s="128" t="s">
        <v>195</v>
      </c>
      <c r="E15" s="53" t="s">
        <v>44</v>
      </c>
      <c r="F15" s="53" t="s">
        <v>50</v>
      </c>
      <c r="G15" s="128" t="s">
        <v>197</v>
      </c>
      <c r="H15" s="128" t="s">
        <v>196</v>
      </c>
      <c r="I15" s="128" t="s">
        <v>198</v>
      </c>
      <c r="J15" s="128" t="s">
        <v>313</v>
      </c>
      <c r="K15" s="95"/>
    </row>
    <row r="16" spans="1:19" ht="12.75" customHeight="1" x14ac:dyDescent="0.15">
      <c r="A16" s="271" t="s">
        <v>326</v>
      </c>
      <c r="B16" s="272"/>
      <c r="C16" s="130" t="s">
        <v>294</v>
      </c>
      <c r="D16" s="129" t="s">
        <v>301</v>
      </c>
      <c r="E16" s="129" t="s">
        <v>51</v>
      </c>
      <c r="F16" s="130" t="s">
        <v>294</v>
      </c>
      <c r="G16" s="130" t="s">
        <v>308</v>
      </c>
      <c r="H16" s="130" t="s">
        <v>314</v>
      </c>
      <c r="I16" s="130" t="s">
        <v>306</v>
      </c>
      <c r="J16" s="130" t="s">
        <v>315</v>
      </c>
      <c r="K16" s="95"/>
    </row>
    <row r="17" spans="1:12" ht="64.900000000000006" customHeight="1" thickBot="1" x14ac:dyDescent="0.2">
      <c r="A17" s="273">
        <v>3</v>
      </c>
      <c r="B17" s="274"/>
      <c r="C17" s="129"/>
      <c r="D17" s="129"/>
      <c r="E17" s="129"/>
      <c r="F17" s="129"/>
      <c r="G17" s="129"/>
      <c r="H17" s="129"/>
      <c r="I17" s="129"/>
      <c r="J17" s="129"/>
      <c r="K17" s="95"/>
    </row>
    <row r="18" spans="1:12" ht="20.25" customHeight="1" thickTop="1" thickBot="1" x14ac:dyDescent="0.2">
      <c r="A18" s="134" t="s">
        <v>28</v>
      </c>
      <c r="B18" s="151" t="s">
        <v>325</v>
      </c>
      <c r="C18" s="135"/>
      <c r="D18" s="58"/>
      <c r="E18" s="58"/>
      <c r="F18" s="58"/>
      <c r="G18" s="58"/>
      <c r="H18" s="58"/>
      <c r="I18" s="58"/>
      <c r="J18" s="59"/>
      <c r="K18" s="95"/>
      <c r="L18" s="95"/>
    </row>
    <row r="19" spans="1:12" ht="15.6" customHeight="1" thickTop="1" x14ac:dyDescent="0.15">
      <c r="K19" s="95"/>
      <c r="L19" s="95"/>
    </row>
    <row r="20" spans="1:12" ht="12.75" customHeight="1" x14ac:dyDescent="0.15">
      <c r="A20" s="271" t="s">
        <v>84</v>
      </c>
      <c r="B20" s="272"/>
      <c r="C20" s="128" t="s">
        <v>218</v>
      </c>
      <c r="D20" s="128" t="s">
        <v>199</v>
      </c>
      <c r="E20" s="128" t="s">
        <v>200</v>
      </c>
      <c r="F20" s="128" t="s">
        <v>201</v>
      </c>
      <c r="G20" s="128" t="s">
        <v>202</v>
      </c>
      <c r="H20" s="128" t="s">
        <v>211</v>
      </c>
      <c r="I20" s="53" t="s">
        <v>212</v>
      </c>
      <c r="J20" s="128" t="s">
        <v>71</v>
      </c>
      <c r="K20" s="95"/>
    </row>
    <row r="21" spans="1:12" ht="12.75" customHeight="1" x14ac:dyDescent="0.15">
      <c r="A21" s="271"/>
      <c r="B21" s="272"/>
      <c r="C21" s="130" t="s">
        <v>293</v>
      </c>
      <c r="D21" s="130" t="s">
        <v>394</v>
      </c>
      <c r="E21" s="130" t="s">
        <v>299</v>
      </c>
      <c r="F21" s="130" t="s">
        <v>293</v>
      </c>
      <c r="G21" s="130" t="s">
        <v>316</v>
      </c>
      <c r="H21" s="130" t="s">
        <v>311</v>
      </c>
      <c r="I21" s="129" t="s">
        <v>318</v>
      </c>
      <c r="J21" s="130" t="s">
        <v>307</v>
      </c>
      <c r="K21" s="95"/>
    </row>
    <row r="22" spans="1:12" ht="64.900000000000006" customHeight="1" thickBot="1" x14ac:dyDescent="0.2">
      <c r="A22" s="275">
        <v>4</v>
      </c>
      <c r="B22" s="274"/>
      <c r="C22" s="129"/>
      <c r="D22" s="129"/>
      <c r="E22" s="129"/>
      <c r="F22" s="129"/>
      <c r="G22" s="129"/>
      <c r="H22" s="129"/>
      <c r="I22" s="129"/>
      <c r="J22" s="129"/>
      <c r="K22" s="95"/>
    </row>
    <row r="23" spans="1:12" ht="20.25" customHeight="1" thickTop="1" thickBot="1" x14ac:dyDescent="0.2">
      <c r="A23" s="134" t="s">
        <v>28</v>
      </c>
      <c r="B23" s="151" t="s">
        <v>325</v>
      </c>
      <c r="C23" s="135"/>
      <c r="D23" s="58"/>
      <c r="E23" s="58"/>
      <c r="F23" s="58"/>
      <c r="G23" s="58"/>
      <c r="H23" s="58"/>
      <c r="I23" s="58"/>
      <c r="J23" s="59"/>
      <c r="K23" s="95"/>
      <c r="L23" s="95"/>
    </row>
    <row r="24" spans="1:12" ht="15" customHeight="1" thickTop="1" x14ac:dyDescent="0.15">
      <c r="K24" s="95"/>
      <c r="L24" s="95"/>
    </row>
    <row r="25" spans="1:12" ht="12.75" customHeight="1" x14ac:dyDescent="0.15">
      <c r="A25" s="271" t="s">
        <v>84</v>
      </c>
      <c r="B25" s="272"/>
      <c r="C25" s="53" t="s">
        <v>207</v>
      </c>
      <c r="D25" s="128" t="s">
        <v>208</v>
      </c>
      <c r="E25" s="128" t="s">
        <v>209</v>
      </c>
      <c r="F25" s="128" t="s">
        <v>210</v>
      </c>
      <c r="G25" s="128" t="s">
        <v>204</v>
      </c>
      <c r="H25" s="128" t="s">
        <v>214</v>
      </c>
      <c r="I25" s="128" t="s">
        <v>402</v>
      </c>
      <c r="J25" s="53" t="s">
        <v>403</v>
      </c>
      <c r="K25" s="95"/>
      <c r="L25" s="95"/>
    </row>
    <row r="26" spans="1:12" ht="12.75" customHeight="1" x14ac:dyDescent="0.15">
      <c r="A26" s="271" t="s">
        <v>326</v>
      </c>
      <c r="B26" s="272"/>
      <c r="C26" s="129" t="s">
        <v>393</v>
      </c>
      <c r="D26" s="130" t="s">
        <v>317</v>
      </c>
      <c r="E26" s="129" t="s">
        <v>301</v>
      </c>
      <c r="F26" s="130" t="s">
        <v>310</v>
      </c>
      <c r="G26" s="130" t="s">
        <v>319</v>
      </c>
      <c r="H26" s="130" t="s">
        <v>312</v>
      </c>
      <c r="I26" s="129" t="s">
        <v>393</v>
      </c>
      <c r="J26" s="130" t="s">
        <v>312</v>
      </c>
      <c r="K26" s="95"/>
      <c r="L26" s="95"/>
    </row>
    <row r="27" spans="1:12" ht="64.900000000000006" customHeight="1" thickBot="1" x14ac:dyDescent="0.2">
      <c r="A27" s="273">
        <v>5</v>
      </c>
      <c r="B27" s="274"/>
      <c r="C27" s="129"/>
      <c r="D27" s="129"/>
      <c r="E27" s="129"/>
      <c r="F27" s="129"/>
      <c r="G27" s="129"/>
      <c r="H27" s="129"/>
      <c r="I27" s="129"/>
      <c r="J27" s="129"/>
      <c r="K27" s="95"/>
      <c r="L27" s="95"/>
    </row>
    <row r="28" spans="1:12" ht="19.899999999999999" customHeight="1" thickTop="1" thickBot="1" x14ac:dyDescent="0.2">
      <c r="A28" s="134" t="s">
        <v>28</v>
      </c>
      <c r="B28" s="151" t="s">
        <v>325</v>
      </c>
      <c r="C28" s="135"/>
      <c r="D28" s="58"/>
      <c r="E28" s="58"/>
      <c r="F28" s="58"/>
      <c r="G28" s="58"/>
      <c r="H28" s="58"/>
      <c r="I28" s="58"/>
      <c r="J28" s="59"/>
      <c r="K28" s="95"/>
      <c r="L28" s="95"/>
    </row>
    <row r="29" spans="1:12" ht="12.75" customHeight="1" thickTop="1" x14ac:dyDescent="0.15">
      <c r="K29" s="95"/>
      <c r="L29" s="95"/>
    </row>
    <row r="30" spans="1:12" ht="12.75" customHeight="1" x14ac:dyDescent="0.15">
      <c r="A30" s="271" t="s">
        <v>29</v>
      </c>
      <c r="B30" s="272"/>
      <c r="C30" s="128" t="s">
        <v>287</v>
      </c>
      <c r="D30" s="128" t="s">
        <v>288</v>
      </c>
      <c r="E30" s="128" t="s">
        <v>289</v>
      </c>
      <c r="F30" s="128" t="s">
        <v>336</v>
      </c>
      <c r="G30" s="53" t="s">
        <v>185</v>
      </c>
      <c r="H30" s="128" t="s">
        <v>187</v>
      </c>
      <c r="I30" s="53" t="s">
        <v>203</v>
      </c>
      <c r="J30" s="128" t="s">
        <v>222</v>
      </c>
      <c r="K30" s="95"/>
      <c r="L30" s="95"/>
    </row>
    <row r="31" spans="1:12" ht="12.75" customHeight="1" x14ac:dyDescent="0.15">
      <c r="A31" s="271"/>
      <c r="B31" s="272"/>
      <c r="C31" s="129" t="s">
        <v>393</v>
      </c>
      <c r="D31" s="130" t="s">
        <v>392</v>
      </c>
      <c r="E31" s="129" t="s">
        <v>302</v>
      </c>
      <c r="F31" s="130" t="s">
        <v>305</v>
      </c>
      <c r="G31" s="130" t="s">
        <v>308</v>
      </c>
      <c r="H31" s="129" t="s">
        <v>302</v>
      </c>
      <c r="I31" s="130" t="s">
        <v>309</v>
      </c>
      <c r="J31" s="130" t="s">
        <v>310</v>
      </c>
      <c r="K31" s="95"/>
      <c r="L31" s="95"/>
    </row>
    <row r="32" spans="1:12" ht="64.900000000000006" customHeight="1" thickBot="1" x14ac:dyDescent="0.2">
      <c r="A32" s="273">
        <v>6</v>
      </c>
      <c r="B32" s="274"/>
      <c r="C32" s="129"/>
      <c r="D32" s="129"/>
      <c r="E32" s="129"/>
      <c r="F32" s="129"/>
      <c r="G32" s="129"/>
      <c r="H32" s="129"/>
      <c r="I32" s="129"/>
      <c r="J32" s="129"/>
      <c r="K32" s="95"/>
      <c r="L32" s="95"/>
    </row>
    <row r="33" spans="1:12" ht="20.25" customHeight="1" thickTop="1" thickBot="1" x14ac:dyDescent="0.2">
      <c r="A33" s="134" t="s">
        <v>28</v>
      </c>
      <c r="B33" s="151" t="s">
        <v>325</v>
      </c>
      <c r="C33" s="135"/>
      <c r="D33" s="58"/>
      <c r="E33" s="58"/>
      <c r="F33" s="58"/>
      <c r="G33" s="58"/>
      <c r="H33" s="58"/>
      <c r="I33" s="58"/>
      <c r="J33" s="59"/>
      <c r="K33" s="95"/>
      <c r="L33" s="95"/>
    </row>
    <row r="34" spans="1:12" ht="12.75" customHeight="1" thickTop="1" x14ac:dyDescent="0.15">
      <c r="K34" s="95"/>
      <c r="L34" s="95"/>
    </row>
    <row r="35" spans="1:12" ht="12.75" customHeight="1" x14ac:dyDescent="0.15">
      <c r="A35" s="271" t="s">
        <v>84</v>
      </c>
      <c r="B35" s="272"/>
      <c r="C35" s="128" t="s">
        <v>292</v>
      </c>
      <c r="D35" s="53" t="s">
        <v>290</v>
      </c>
      <c r="E35" s="53" t="s">
        <v>291</v>
      </c>
      <c r="F35" s="128" t="s">
        <v>73</v>
      </c>
      <c r="G35" s="128" t="s">
        <v>72</v>
      </c>
      <c r="H35" s="53" t="s">
        <v>69</v>
      </c>
      <c r="I35" s="128" t="s">
        <v>70</v>
      </c>
      <c r="K35" s="95"/>
      <c r="L35" s="95"/>
    </row>
    <row r="36" spans="1:12" ht="12.75" customHeight="1" x14ac:dyDescent="0.15">
      <c r="A36" s="271" t="s">
        <v>326</v>
      </c>
      <c r="B36" s="272"/>
      <c r="C36" s="130" t="s">
        <v>306</v>
      </c>
      <c r="D36" s="130" t="s">
        <v>299</v>
      </c>
      <c r="E36" s="130" t="s">
        <v>394</v>
      </c>
      <c r="F36" s="129" t="s">
        <v>302</v>
      </c>
      <c r="G36" s="129" t="s">
        <v>311</v>
      </c>
      <c r="H36" s="129" t="s">
        <v>316</v>
      </c>
      <c r="I36" s="130" t="s">
        <v>314</v>
      </c>
      <c r="K36" s="95"/>
      <c r="L36" s="95"/>
    </row>
    <row r="37" spans="1:12" ht="64.900000000000006" customHeight="1" thickBot="1" x14ac:dyDescent="0.2">
      <c r="A37" s="273">
        <v>7</v>
      </c>
      <c r="B37" s="274"/>
      <c r="C37" s="129"/>
      <c r="D37" s="129"/>
      <c r="E37" s="129"/>
      <c r="F37" s="129"/>
      <c r="G37" s="129"/>
      <c r="H37" s="129"/>
      <c r="I37" s="129"/>
      <c r="K37" s="95"/>
      <c r="L37" s="95"/>
    </row>
    <row r="38" spans="1:12" ht="20.25" customHeight="1" thickTop="1" thickBot="1" x14ac:dyDescent="0.2">
      <c r="A38" s="134" t="s">
        <v>28</v>
      </c>
      <c r="B38" s="151" t="s">
        <v>325</v>
      </c>
      <c r="C38" s="135"/>
      <c r="D38" s="58"/>
      <c r="E38" s="58"/>
      <c r="F38" s="58"/>
      <c r="G38" s="58"/>
      <c r="H38" s="58"/>
      <c r="I38" s="58"/>
      <c r="K38" s="95"/>
      <c r="L38" s="95"/>
    </row>
    <row r="39" spans="1:12" ht="12.75" customHeight="1" thickTop="1" x14ac:dyDescent="0.15">
      <c r="K39" s="95"/>
      <c r="L39" s="95"/>
    </row>
    <row r="40" spans="1:12" ht="12.75" customHeight="1" x14ac:dyDescent="0.15">
      <c r="A40" s="271" t="s">
        <v>84</v>
      </c>
      <c r="B40" s="272"/>
      <c r="C40" s="128" t="s">
        <v>59</v>
      </c>
      <c r="D40" s="128" t="s">
        <v>60</v>
      </c>
      <c r="E40" s="128" t="s">
        <v>65</v>
      </c>
      <c r="F40" s="53" t="s">
        <v>66</v>
      </c>
      <c r="G40" s="128" t="s">
        <v>61</v>
      </c>
      <c r="H40" s="128" t="s">
        <v>62</v>
      </c>
      <c r="I40" s="53" t="s">
        <v>126</v>
      </c>
      <c r="J40" s="53" t="s">
        <v>213</v>
      </c>
      <c r="K40" s="95"/>
      <c r="L40" s="95"/>
    </row>
    <row r="41" spans="1:12" ht="12.75" customHeight="1" x14ac:dyDescent="0.15">
      <c r="A41" s="271"/>
      <c r="B41" s="272"/>
      <c r="C41" s="130" t="s">
        <v>293</v>
      </c>
      <c r="D41" s="130" t="s">
        <v>299</v>
      </c>
      <c r="E41" s="130" t="s">
        <v>321</v>
      </c>
      <c r="F41" s="129" t="s">
        <v>321</v>
      </c>
      <c r="G41" s="130" t="s">
        <v>315</v>
      </c>
      <c r="H41" s="130" t="s">
        <v>320</v>
      </c>
      <c r="I41" s="129" t="s">
        <v>304</v>
      </c>
      <c r="J41" s="129" t="s">
        <v>322</v>
      </c>
      <c r="K41" s="95"/>
      <c r="L41" s="95"/>
    </row>
    <row r="42" spans="1:12" ht="64.900000000000006" customHeight="1" thickBot="1" x14ac:dyDescent="0.2">
      <c r="A42" s="273">
        <v>8</v>
      </c>
      <c r="B42" s="274"/>
      <c r="C42" s="129"/>
      <c r="D42" s="129"/>
      <c r="E42" s="129"/>
      <c r="F42" s="129"/>
      <c r="G42" s="129"/>
      <c r="H42" s="129"/>
      <c r="I42" s="129"/>
      <c r="J42" s="129"/>
      <c r="K42" s="95"/>
      <c r="L42" s="95"/>
    </row>
    <row r="43" spans="1:12" ht="20.25" customHeight="1" thickTop="1" thickBot="1" x14ac:dyDescent="0.2">
      <c r="A43" s="134" t="s">
        <v>28</v>
      </c>
      <c r="B43" s="151" t="s">
        <v>325</v>
      </c>
      <c r="C43" s="135"/>
      <c r="D43" s="58"/>
      <c r="E43" s="58"/>
      <c r="F43" s="58"/>
      <c r="G43" s="58"/>
      <c r="H43" s="58"/>
      <c r="I43" s="58"/>
      <c r="J43" s="59"/>
      <c r="L43" s="95"/>
    </row>
    <row r="44" spans="1:12" ht="12.75" customHeight="1" thickTop="1" x14ac:dyDescent="0.15">
      <c r="K44" s="95"/>
      <c r="L44" s="95"/>
    </row>
    <row r="45" spans="1:12" ht="12.75" customHeight="1" x14ac:dyDescent="0.15">
      <c r="A45" s="271" t="s">
        <v>84</v>
      </c>
      <c r="B45" s="272"/>
      <c r="C45" s="128" t="s">
        <v>63</v>
      </c>
      <c r="D45" s="128" t="s">
        <v>64</v>
      </c>
      <c r="E45" s="53" t="s">
        <v>122</v>
      </c>
      <c r="F45" s="53" t="s">
        <v>124</v>
      </c>
      <c r="G45" s="53" t="s">
        <v>67</v>
      </c>
      <c r="H45" s="128" t="s">
        <v>68</v>
      </c>
      <c r="I45" s="128" t="s">
        <v>216</v>
      </c>
      <c r="J45" s="128" t="s">
        <v>43</v>
      </c>
      <c r="K45" s="95"/>
      <c r="L45" s="95"/>
    </row>
    <row r="46" spans="1:12" ht="12.75" customHeight="1" x14ac:dyDescent="0.15">
      <c r="A46" s="271" t="s">
        <v>326</v>
      </c>
      <c r="B46" s="272"/>
      <c r="C46" s="130" t="s">
        <v>317</v>
      </c>
      <c r="D46" s="130" t="s">
        <v>302</v>
      </c>
      <c r="E46" s="129" t="s">
        <v>310</v>
      </c>
      <c r="F46" s="129" t="s">
        <v>294</v>
      </c>
      <c r="G46" s="129" t="s">
        <v>303</v>
      </c>
      <c r="H46" s="130" t="s">
        <v>301</v>
      </c>
      <c r="I46" s="129" t="s">
        <v>393</v>
      </c>
      <c r="J46" s="130" t="s">
        <v>323</v>
      </c>
      <c r="K46" s="95"/>
      <c r="L46" s="95"/>
    </row>
    <row r="47" spans="1:12" ht="64.900000000000006" customHeight="1" thickBot="1" x14ac:dyDescent="0.2">
      <c r="A47" s="273">
        <v>9</v>
      </c>
      <c r="B47" s="274"/>
      <c r="C47" s="129"/>
      <c r="D47" s="129"/>
      <c r="E47" s="129"/>
      <c r="F47" s="129"/>
      <c r="G47" s="129"/>
      <c r="H47" s="129"/>
      <c r="I47" s="129"/>
      <c r="J47" s="129"/>
      <c r="K47" s="95"/>
      <c r="L47" s="95"/>
    </row>
    <row r="48" spans="1:12" ht="20.25" customHeight="1" thickTop="1" thickBot="1" x14ac:dyDescent="0.2">
      <c r="A48" s="134" t="s">
        <v>28</v>
      </c>
      <c r="B48" s="151" t="s">
        <v>325</v>
      </c>
      <c r="C48" s="135"/>
      <c r="D48" s="58"/>
      <c r="E48" s="58"/>
      <c r="F48" s="58"/>
      <c r="G48" s="58"/>
      <c r="H48" s="58"/>
      <c r="I48" s="58"/>
      <c r="J48" s="59"/>
    </row>
    <row r="49" spans="1:12" ht="12.75" customHeight="1" thickTop="1" x14ac:dyDescent="0.15">
      <c r="K49" s="95"/>
      <c r="L49" s="95"/>
    </row>
    <row r="50" spans="1:12" ht="12.75" customHeight="1" x14ac:dyDescent="0.15">
      <c r="A50" s="271" t="s">
        <v>84</v>
      </c>
      <c r="B50" s="272"/>
      <c r="C50" s="128" t="s">
        <v>217</v>
      </c>
      <c r="D50" s="128" t="s">
        <v>215</v>
      </c>
      <c r="E50" s="128" t="s">
        <v>219</v>
      </c>
      <c r="K50" s="95"/>
      <c r="L50" s="95"/>
    </row>
    <row r="51" spans="1:12" ht="12.75" customHeight="1" x14ac:dyDescent="0.15">
      <c r="A51" s="271" t="s">
        <v>326</v>
      </c>
      <c r="B51" s="272"/>
      <c r="C51" s="130" t="s">
        <v>320</v>
      </c>
      <c r="D51" s="129" t="s">
        <v>393</v>
      </c>
      <c r="E51" s="130" t="s">
        <v>324</v>
      </c>
      <c r="K51" s="95"/>
      <c r="L51" s="95"/>
    </row>
    <row r="52" spans="1:12" ht="64.900000000000006" customHeight="1" thickBot="1" x14ac:dyDescent="0.2">
      <c r="A52" s="273">
        <v>10</v>
      </c>
      <c r="B52" s="274"/>
      <c r="C52" s="129"/>
      <c r="D52" s="129"/>
      <c r="E52" s="129"/>
      <c r="K52" s="95"/>
      <c r="L52" s="95"/>
    </row>
    <row r="53" spans="1:12" ht="20.25" customHeight="1" thickTop="1" thickBot="1" x14ac:dyDescent="0.2">
      <c r="A53" s="134" t="s">
        <v>28</v>
      </c>
      <c r="B53" s="151" t="s">
        <v>325</v>
      </c>
      <c r="C53" s="135"/>
      <c r="D53" s="58"/>
      <c r="E53" s="59"/>
      <c r="K53" s="95"/>
      <c r="L53" s="95"/>
    </row>
    <row r="54" spans="1:12" ht="12.75" customHeight="1" thickTop="1" x14ac:dyDescent="0.15">
      <c r="K54" s="95"/>
      <c r="L54" s="95"/>
    </row>
    <row r="55" spans="1:12" ht="27.6" customHeight="1" x14ac:dyDescent="0.3">
      <c r="E55" s="108"/>
      <c r="F55" s="108"/>
      <c r="G55" s="109" t="s">
        <v>140</v>
      </c>
      <c r="H55" s="109" t="s">
        <v>139</v>
      </c>
      <c r="I55" s="110" t="s">
        <v>33</v>
      </c>
      <c r="J55" s="110" t="s">
        <v>141</v>
      </c>
      <c r="K55" s="131"/>
      <c r="L55" s="95"/>
    </row>
    <row r="56" spans="1:12" ht="27.6" customHeight="1" x14ac:dyDescent="0.3">
      <c r="D56" s="111" t="s">
        <v>27</v>
      </c>
      <c r="E56" s="269" t="s">
        <v>328</v>
      </c>
      <c r="F56" s="269"/>
      <c r="G56" s="114">
        <v>2300</v>
      </c>
      <c r="H56" s="114">
        <f>G56*0.6</f>
        <v>1380</v>
      </c>
      <c r="I56" s="132">
        <f>SUM(C6:J6)+SUM(C12:J12)+SUM(C18:J18)+SUM(C23:J23)+SUM(C28:J28)+SUM(C33:J33)+SUM(C38:J38)+SUM(C43:J43)+SUM(C48:J48)+SUM(C53:E53)</f>
        <v>0</v>
      </c>
      <c r="J56" s="113">
        <f>H56*I56</f>
        <v>0</v>
      </c>
      <c r="K56" s="95"/>
      <c r="L56" s="95"/>
    </row>
    <row r="57" spans="1:12" ht="27.6" customHeight="1" x14ac:dyDescent="0.3">
      <c r="D57" s="111" t="s">
        <v>27</v>
      </c>
      <c r="E57" s="269" t="s">
        <v>329</v>
      </c>
      <c r="F57" s="269"/>
      <c r="G57" s="114">
        <v>2500</v>
      </c>
      <c r="H57" s="114">
        <f>G57*0.6</f>
        <v>1500</v>
      </c>
      <c r="I57" s="132">
        <f>SUM(C7:J7)+SUM(C13:J13)</f>
        <v>0</v>
      </c>
      <c r="J57" s="113">
        <f>I57*H57</f>
        <v>0</v>
      </c>
      <c r="K57" s="95"/>
      <c r="L57" s="95"/>
    </row>
    <row r="58" spans="1:12" ht="19.5" customHeight="1" x14ac:dyDescent="0.15">
      <c r="C58" s="270"/>
      <c r="D58" s="270"/>
      <c r="E58" s="270"/>
      <c r="F58" s="270"/>
      <c r="G58" s="270"/>
      <c r="H58" s="270"/>
      <c r="I58" s="270"/>
      <c r="J58" s="270"/>
      <c r="K58" s="95"/>
      <c r="L58" s="95"/>
    </row>
    <row r="59" spans="1:12" ht="19.5" customHeight="1" x14ac:dyDescent="0.15">
      <c r="K59" s="95"/>
      <c r="L59" s="95"/>
    </row>
    <row r="60" spans="1:12" ht="41.25" customHeight="1" x14ac:dyDescent="0.15">
      <c r="K60" s="95"/>
      <c r="L60" s="95"/>
    </row>
    <row r="61" spans="1:12" ht="19.5" customHeight="1" x14ac:dyDescent="0.15">
      <c r="K61" s="95"/>
      <c r="L61" s="95"/>
    </row>
    <row r="62" spans="1:12" ht="19.5" customHeight="1" x14ac:dyDescent="0.15">
      <c r="K62" s="95"/>
      <c r="L62" s="95"/>
    </row>
    <row r="63" spans="1:12" ht="19.5" customHeight="1" x14ac:dyDescent="0.15">
      <c r="K63" s="95"/>
      <c r="L63" s="95"/>
    </row>
    <row r="64" spans="1:12" ht="19.5" customHeight="1" x14ac:dyDescent="0.15">
      <c r="K64" s="95"/>
      <c r="L64" s="95"/>
    </row>
    <row r="65" spans="7:12" ht="19.5" customHeight="1" x14ac:dyDescent="0.15">
      <c r="K65" s="95"/>
      <c r="L65" s="95"/>
    </row>
    <row r="66" spans="7:12" ht="19.5" customHeight="1" x14ac:dyDescent="0.15">
      <c r="K66" s="95"/>
      <c r="L66" s="95"/>
    </row>
    <row r="67" spans="7:12" ht="19.5" customHeight="1" x14ac:dyDescent="0.15">
      <c r="K67" s="95"/>
      <c r="L67" s="95"/>
    </row>
    <row r="68" spans="7:12" ht="19.5" customHeight="1" x14ac:dyDescent="0.15">
      <c r="K68" s="95"/>
      <c r="L68" s="95"/>
    </row>
    <row r="69" spans="7:12" ht="19.5" customHeight="1" x14ac:dyDescent="0.15">
      <c r="K69" s="95"/>
      <c r="L69" s="95"/>
    </row>
    <row r="70" spans="7:12" ht="19.5" customHeight="1" x14ac:dyDescent="0.15">
      <c r="K70" s="95"/>
      <c r="L70" s="95"/>
    </row>
    <row r="71" spans="7:12" ht="19.5" customHeight="1" x14ac:dyDescent="0.15">
      <c r="K71" s="95"/>
      <c r="L71" s="95"/>
    </row>
    <row r="72" spans="7:12" ht="19.5" customHeight="1" x14ac:dyDescent="0.15">
      <c r="K72" s="95"/>
      <c r="L72" s="95"/>
    </row>
    <row r="73" spans="7:12" ht="19.5" customHeight="1" x14ac:dyDescent="0.15">
      <c r="K73" s="95"/>
      <c r="L73" s="95"/>
    </row>
    <row r="74" spans="7:12" ht="19.5" customHeight="1" x14ac:dyDescent="0.15">
      <c r="K74" s="95"/>
      <c r="L74" s="95"/>
    </row>
    <row r="75" spans="7:12" ht="19.5" customHeight="1" x14ac:dyDescent="0.15">
      <c r="L75" s="95"/>
    </row>
    <row r="76" spans="7:12" ht="18" customHeight="1" x14ac:dyDescent="0.15">
      <c r="K76" s="95"/>
      <c r="L76" s="95"/>
    </row>
    <row r="77" spans="7:12" ht="19.5" customHeight="1" x14ac:dyDescent="0.15">
      <c r="L77" s="95"/>
    </row>
    <row r="78" spans="7:12" ht="19.5" customHeight="1" x14ac:dyDescent="0.15">
      <c r="L78" s="95"/>
    </row>
    <row r="79" spans="7:12" ht="19.5" customHeight="1" x14ac:dyDescent="0.15">
      <c r="G79" s="52"/>
      <c r="K79" s="95"/>
      <c r="L79" s="95"/>
    </row>
    <row r="80" spans="7:12" ht="19.5" customHeight="1" x14ac:dyDescent="0.15">
      <c r="L80" s="95"/>
    </row>
    <row r="81" spans="11:12" ht="19.5" customHeight="1" x14ac:dyDescent="0.15">
      <c r="L81" s="95"/>
    </row>
    <row r="82" spans="11:12" ht="19.5" customHeight="1" x14ac:dyDescent="0.15">
      <c r="K82" s="95"/>
      <c r="L82" s="95"/>
    </row>
    <row r="83" spans="11:12" ht="19.5" customHeight="1" x14ac:dyDescent="0.15">
      <c r="K83" s="95"/>
      <c r="L83" s="95"/>
    </row>
    <row r="84" spans="11:12" ht="15" x14ac:dyDescent="0.15">
      <c r="K84" s="95"/>
      <c r="L84" s="95"/>
    </row>
    <row r="85" spans="11:12" ht="33" customHeight="1" x14ac:dyDescent="0.15">
      <c r="K85" s="95"/>
      <c r="L85" s="95"/>
    </row>
    <row r="86" spans="11:12" ht="19.5" customHeight="1" x14ac:dyDescent="0.15">
      <c r="L86" s="95"/>
    </row>
    <row r="87" spans="11:12" ht="19.5" customHeight="1" x14ac:dyDescent="0.15">
      <c r="L87" s="95"/>
    </row>
    <row r="88" spans="11:12" ht="19.5" customHeight="1" x14ac:dyDescent="0.15">
      <c r="L88" s="95"/>
    </row>
    <row r="89" spans="11:12" ht="19.5" customHeight="1" x14ac:dyDescent="0.15">
      <c r="K89" s="95"/>
      <c r="L89" s="95"/>
    </row>
    <row r="90" spans="11:12" ht="19.5" customHeight="1" x14ac:dyDescent="0.15">
      <c r="K90" s="95"/>
      <c r="L90" s="95"/>
    </row>
    <row r="91" spans="11:12" ht="19.5" customHeight="1" x14ac:dyDescent="0.15">
      <c r="L91" s="95"/>
    </row>
    <row r="92" spans="11:12" ht="19.5" customHeight="1" x14ac:dyDescent="0.15">
      <c r="K92" s="95"/>
      <c r="L92" s="95"/>
    </row>
    <row r="93" spans="11:12" ht="19.5" customHeight="1" x14ac:dyDescent="0.15">
      <c r="K93" s="95"/>
      <c r="L93" s="95"/>
    </row>
    <row r="94" spans="11:12" ht="19.5" customHeight="1" x14ac:dyDescent="0.15">
      <c r="L94" s="95"/>
    </row>
    <row r="95" spans="11:12" ht="19.5" customHeight="1" x14ac:dyDescent="0.15">
      <c r="K95" s="95"/>
      <c r="L95" s="95"/>
    </row>
    <row r="96" spans="11:12" ht="19.5" customHeight="1" x14ac:dyDescent="0.15">
      <c r="L96" s="95"/>
    </row>
    <row r="97" spans="11:12" ht="19.5" customHeight="1" x14ac:dyDescent="0.15">
      <c r="L97" s="95"/>
    </row>
    <row r="98" spans="11:12" ht="19.5" customHeight="1" x14ac:dyDescent="0.15">
      <c r="K98" s="95"/>
      <c r="L98" s="95"/>
    </row>
    <row r="99" spans="11:12" ht="19.5" customHeight="1" x14ac:dyDescent="0.15">
      <c r="K99" s="95"/>
      <c r="L99" s="95"/>
    </row>
    <row r="100" spans="11:12" ht="19.5" customHeight="1" x14ac:dyDescent="0.15">
      <c r="L100" s="95"/>
    </row>
    <row r="101" spans="11:12" ht="19.5" customHeight="1" x14ac:dyDescent="0.15">
      <c r="L101" s="95"/>
    </row>
    <row r="102" spans="11:12" ht="19.5" customHeight="1" x14ac:dyDescent="0.15">
      <c r="L102" s="95"/>
    </row>
    <row r="103" spans="11:12" ht="19.5" customHeight="1" x14ac:dyDescent="0.15">
      <c r="L103" s="95"/>
    </row>
    <row r="104" spans="11:12" ht="19.5" customHeight="1" x14ac:dyDescent="0.15">
      <c r="L104" s="95"/>
    </row>
    <row r="105" spans="11:12" ht="19.5" customHeight="1" x14ac:dyDescent="0.15">
      <c r="L105" s="95"/>
    </row>
    <row r="106" spans="11:12" ht="19.5" customHeight="1" x14ac:dyDescent="0.15">
      <c r="L106" s="95"/>
    </row>
    <row r="107" spans="11:12" ht="19.5" customHeight="1" x14ac:dyDescent="0.15">
      <c r="L107" s="95"/>
    </row>
  </sheetData>
  <sheetProtection sheet="1" objects="1" scenarios="1"/>
  <mergeCells count="35">
    <mergeCell ref="A6:A7"/>
    <mergeCell ref="A12:A13"/>
    <mergeCell ref="A47:B47"/>
    <mergeCell ref="A50:B50"/>
    <mergeCell ref="A51:B51"/>
    <mergeCell ref="A26:B26"/>
    <mergeCell ref="A27:B27"/>
    <mergeCell ref="A35:B35"/>
    <mergeCell ref="A36:B36"/>
    <mergeCell ref="A37:B37"/>
    <mergeCell ref="A30:B30"/>
    <mergeCell ref="A31:B31"/>
    <mergeCell ref="A32:B32"/>
    <mergeCell ref="A52:B52"/>
    <mergeCell ref="A40:B40"/>
    <mergeCell ref="A41:B41"/>
    <mergeCell ref="A42:B42"/>
    <mergeCell ref="A45:B45"/>
    <mergeCell ref="A46:B46"/>
    <mergeCell ref="E56:F56"/>
    <mergeCell ref="E57:F57"/>
    <mergeCell ref="C58:J58"/>
    <mergeCell ref="A3:B3"/>
    <mergeCell ref="A4:B4"/>
    <mergeCell ref="A5:B5"/>
    <mergeCell ref="A9:B9"/>
    <mergeCell ref="A10:B10"/>
    <mergeCell ref="A11:B11"/>
    <mergeCell ref="A20:B20"/>
    <mergeCell ref="A21:B21"/>
    <mergeCell ref="A22:B22"/>
    <mergeCell ref="A15:B15"/>
    <mergeCell ref="A16:B16"/>
    <mergeCell ref="A17:B17"/>
    <mergeCell ref="A25:B25"/>
  </mergeCells>
  <phoneticPr fontId="9"/>
  <pageMargins left="0.31496062992125984" right="0.31496062992125984" top="0.53" bottom="0.44" header="0.11811023622047245" footer="0.11811023622047245"/>
  <pageSetup paperSize="9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A554-A37C-49E8-BF16-442CB990642A}">
  <dimension ref="A1:K54"/>
  <sheetViews>
    <sheetView showGridLines="0" showRuler="0" showWhiteSpace="0" zoomScaleNormal="100" zoomScalePageLayoutView="115" workbookViewId="0">
      <selection activeCell="C49" sqref="C49:H50"/>
    </sheetView>
  </sheetViews>
  <sheetFormatPr defaultColWidth="9" defaultRowHeight="22.5" customHeight="1" x14ac:dyDescent="0.15"/>
  <cols>
    <col min="1" max="1" width="7.75" style="50" bestFit="1" customWidth="1"/>
    <col min="2" max="2" width="2.375" style="50" customWidth="1"/>
    <col min="3" max="10" width="10.875" style="50" customWidth="1"/>
    <col min="11" max="16384" width="9" style="50"/>
  </cols>
  <sheetData>
    <row r="1" spans="1:10" s="49" customFormat="1" ht="36" customHeight="1" x14ac:dyDescent="0.4">
      <c r="A1" s="152" t="s">
        <v>161</v>
      </c>
      <c r="B1" s="63"/>
      <c r="C1" s="63"/>
      <c r="D1" s="47"/>
      <c r="E1" s="47"/>
      <c r="F1" s="47"/>
      <c r="G1" s="47"/>
      <c r="H1" s="47"/>
      <c r="I1" s="47"/>
      <c r="J1" s="47"/>
    </row>
    <row r="2" spans="1:10" ht="13.5" customHeight="1" x14ac:dyDescent="0.15"/>
    <row r="3" spans="1:10" ht="18" x14ac:dyDescent="0.15">
      <c r="A3" s="278" t="s">
        <v>134</v>
      </c>
      <c r="B3" s="279"/>
      <c r="C3" s="53" t="s">
        <v>230</v>
      </c>
      <c r="D3" s="53" t="s">
        <v>341</v>
      </c>
      <c r="E3" s="53" t="s">
        <v>339</v>
      </c>
      <c r="F3" s="53" t="s">
        <v>231</v>
      </c>
      <c r="G3" s="53" t="s">
        <v>232</v>
      </c>
      <c r="H3" s="53" t="s">
        <v>233</v>
      </c>
      <c r="I3" s="53" t="s">
        <v>228</v>
      </c>
      <c r="J3" s="53" t="s">
        <v>400</v>
      </c>
    </row>
    <row r="4" spans="1:10" ht="18" hidden="1" x14ac:dyDescent="0.15">
      <c r="A4" s="278" t="s">
        <v>366</v>
      </c>
      <c r="B4" s="279"/>
      <c r="C4" s="171" t="s">
        <v>367</v>
      </c>
      <c r="D4" s="168" t="s">
        <v>371</v>
      </c>
      <c r="E4" s="167" t="s">
        <v>368</v>
      </c>
      <c r="F4" s="172" t="s">
        <v>369</v>
      </c>
      <c r="G4" s="169" t="s">
        <v>370</v>
      </c>
      <c r="H4" s="169" t="s">
        <v>370</v>
      </c>
      <c r="I4" s="168" t="s">
        <v>371</v>
      </c>
      <c r="J4" s="174" t="s">
        <v>372</v>
      </c>
    </row>
    <row r="5" spans="1:10" ht="43.5" customHeight="1" thickBot="1" x14ac:dyDescent="0.2">
      <c r="A5" s="54">
        <v>1</v>
      </c>
      <c r="B5" s="55"/>
      <c r="C5" s="56"/>
      <c r="D5" s="56"/>
      <c r="E5" s="56"/>
      <c r="F5" s="56"/>
      <c r="G5" s="56"/>
      <c r="H5" s="56"/>
      <c r="I5" s="56"/>
      <c r="J5" s="56"/>
    </row>
    <row r="6" spans="1:10" ht="21" customHeight="1" thickTop="1" thickBot="1" x14ac:dyDescent="0.2">
      <c r="A6" s="276" t="s">
        <v>28</v>
      </c>
      <c r="B6" s="57" t="s">
        <v>13</v>
      </c>
      <c r="C6" s="135"/>
      <c r="D6" s="58"/>
      <c r="E6" s="58"/>
      <c r="F6" s="58"/>
      <c r="G6" s="58"/>
      <c r="H6" s="58"/>
      <c r="I6" s="58"/>
      <c r="J6" s="59"/>
    </row>
    <row r="7" spans="1:10" ht="21" customHeight="1" thickTop="1" thickBot="1" x14ac:dyDescent="0.2">
      <c r="A7" s="280"/>
      <c r="B7" s="150" t="s">
        <v>12</v>
      </c>
      <c r="C7" s="135"/>
      <c r="D7" s="58"/>
      <c r="E7" s="58"/>
      <c r="F7" s="58"/>
      <c r="G7" s="58"/>
      <c r="H7" s="58"/>
      <c r="I7" s="58"/>
      <c r="J7" s="59"/>
    </row>
    <row r="8" spans="1:10" ht="21" customHeight="1" thickTop="1" thickBot="1" x14ac:dyDescent="0.2">
      <c r="A8" s="277"/>
      <c r="B8" s="60" t="s">
        <v>360</v>
      </c>
      <c r="C8" s="136"/>
      <c r="D8" s="137"/>
      <c r="E8" s="137"/>
      <c r="F8" s="137"/>
      <c r="G8" s="137"/>
      <c r="H8" s="137"/>
      <c r="I8" s="137"/>
      <c r="J8" s="138"/>
    </row>
    <row r="9" spans="1:10" ht="13.5" customHeight="1" thickTop="1" x14ac:dyDescent="0.15"/>
    <row r="10" spans="1:10" ht="18" x14ac:dyDescent="0.15">
      <c r="A10" s="278" t="s">
        <v>134</v>
      </c>
      <c r="B10" s="279"/>
      <c r="C10" s="53" t="s">
        <v>229</v>
      </c>
      <c r="D10" s="53" t="s">
        <v>164</v>
      </c>
      <c r="E10" s="53" t="s">
        <v>226</v>
      </c>
      <c r="F10" s="53" t="s">
        <v>227</v>
      </c>
      <c r="G10" s="53" t="s">
        <v>44</v>
      </c>
      <c r="H10" s="53" t="s">
        <v>163</v>
      </c>
      <c r="I10" s="53" t="s">
        <v>241</v>
      </c>
      <c r="J10" s="53" t="s">
        <v>240</v>
      </c>
    </row>
    <row r="11" spans="1:10" ht="18" hidden="1" x14ac:dyDescent="0.15">
      <c r="A11" s="278" t="s">
        <v>366</v>
      </c>
      <c r="B11" s="279"/>
      <c r="C11" s="174" t="s">
        <v>372</v>
      </c>
      <c r="D11" s="167" t="s">
        <v>368</v>
      </c>
      <c r="E11" s="172" t="s">
        <v>369</v>
      </c>
      <c r="F11" s="167" t="s">
        <v>368</v>
      </c>
      <c r="G11" s="169" t="s">
        <v>370</v>
      </c>
      <c r="H11" s="172" t="s">
        <v>369</v>
      </c>
      <c r="I11" s="175" t="s">
        <v>373</v>
      </c>
      <c r="J11" s="175" t="s">
        <v>373</v>
      </c>
    </row>
    <row r="12" spans="1:10" ht="43.5" customHeight="1" thickBot="1" x14ac:dyDescent="0.2">
      <c r="A12" s="54">
        <v>2</v>
      </c>
      <c r="B12" s="55"/>
      <c r="C12" s="56"/>
      <c r="D12" s="56"/>
      <c r="E12" s="56"/>
      <c r="F12" s="56"/>
      <c r="G12" s="56"/>
      <c r="H12" s="56"/>
      <c r="I12" s="56"/>
      <c r="J12" s="56"/>
    </row>
    <row r="13" spans="1:10" ht="21" customHeight="1" thickTop="1" thickBot="1" x14ac:dyDescent="0.2">
      <c r="A13" s="276" t="s">
        <v>28</v>
      </c>
      <c r="B13" s="57" t="s">
        <v>13</v>
      </c>
      <c r="C13" s="135"/>
      <c r="D13" s="58"/>
      <c r="E13" s="58"/>
      <c r="F13" s="58"/>
      <c r="G13" s="58"/>
      <c r="H13" s="58"/>
      <c r="I13" s="58"/>
      <c r="J13" s="59"/>
    </row>
    <row r="14" spans="1:10" ht="21" customHeight="1" thickTop="1" thickBot="1" x14ac:dyDescent="0.2">
      <c r="A14" s="277"/>
      <c r="B14" s="60" t="s">
        <v>12</v>
      </c>
      <c r="C14" s="136"/>
      <c r="D14" s="137"/>
      <c r="E14" s="137"/>
      <c r="F14" s="137"/>
      <c r="G14" s="137"/>
      <c r="H14" s="137"/>
      <c r="I14" s="137"/>
      <c r="J14" s="138"/>
    </row>
    <row r="15" spans="1:10" ht="13.5" customHeight="1" thickTop="1" x14ac:dyDescent="0.15"/>
    <row r="16" spans="1:10" ht="18" x14ac:dyDescent="0.15">
      <c r="A16" s="278" t="s">
        <v>134</v>
      </c>
      <c r="B16" s="279"/>
      <c r="C16" s="53" t="s">
        <v>129</v>
      </c>
      <c r="D16" s="53" t="s">
        <v>130</v>
      </c>
      <c r="E16" s="53" t="s">
        <v>131</v>
      </c>
      <c r="F16" s="53" t="s">
        <v>242</v>
      </c>
      <c r="G16" s="53" t="s">
        <v>132</v>
      </c>
      <c r="H16" s="53" t="s">
        <v>133</v>
      </c>
      <c r="I16" s="53" t="s">
        <v>245</v>
      </c>
      <c r="J16" s="53" t="s">
        <v>247</v>
      </c>
    </row>
    <row r="17" spans="1:10" ht="18" hidden="1" x14ac:dyDescent="0.15">
      <c r="A17" s="278" t="s">
        <v>366</v>
      </c>
      <c r="B17" s="279"/>
      <c r="C17" s="167" t="s">
        <v>368</v>
      </c>
      <c r="D17" s="173" t="s">
        <v>374</v>
      </c>
      <c r="E17" s="168" t="s">
        <v>371</v>
      </c>
      <c r="F17" s="174" t="s">
        <v>372</v>
      </c>
      <c r="G17" s="168" t="s">
        <v>371</v>
      </c>
      <c r="H17" s="167" t="s">
        <v>368</v>
      </c>
      <c r="I17" s="171" t="s">
        <v>367</v>
      </c>
      <c r="J17" s="174" t="s">
        <v>372</v>
      </c>
    </row>
    <row r="18" spans="1:10" ht="43.5" customHeight="1" thickBot="1" x14ac:dyDescent="0.2">
      <c r="A18" s="54">
        <v>3</v>
      </c>
      <c r="B18" s="55"/>
      <c r="C18" s="56"/>
      <c r="D18" s="56"/>
      <c r="E18" s="56"/>
      <c r="F18" s="56"/>
      <c r="G18" s="56"/>
      <c r="H18" s="56"/>
      <c r="I18" s="56"/>
      <c r="J18" s="56"/>
    </row>
    <row r="19" spans="1:10" ht="21" customHeight="1" thickTop="1" thickBot="1" x14ac:dyDescent="0.2">
      <c r="A19" s="276" t="s">
        <v>28</v>
      </c>
      <c r="B19" s="57" t="s">
        <v>13</v>
      </c>
      <c r="C19" s="135"/>
      <c r="D19" s="58"/>
      <c r="E19" s="58"/>
      <c r="F19" s="58"/>
      <c r="G19" s="58"/>
      <c r="H19" s="58"/>
      <c r="I19" s="58"/>
      <c r="J19" s="59"/>
    </row>
    <row r="20" spans="1:10" ht="21" customHeight="1" thickTop="1" thickBot="1" x14ac:dyDescent="0.2">
      <c r="A20" s="277"/>
      <c r="B20" s="60" t="s">
        <v>12</v>
      </c>
      <c r="C20" s="136"/>
      <c r="D20" s="137"/>
      <c r="E20" s="137"/>
      <c r="F20" s="137"/>
      <c r="G20" s="137"/>
      <c r="H20" s="137"/>
      <c r="I20" s="137"/>
      <c r="J20" s="138"/>
    </row>
    <row r="21" spans="1:10" ht="13.5" customHeight="1" thickTop="1" x14ac:dyDescent="0.15"/>
    <row r="22" spans="1:10" ht="18" x14ac:dyDescent="0.15">
      <c r="A22" s="278" t="s">
        <v>134</v>
      </c>
      <c r="B22" s="279"/>
      <c r="C22" s="53" t="s">
        <v>249</v>
      </c>
      <c r="D22" s="53" t="s">
        <v>250</v>
      </c>
      <c r="E22" s="53" t="s">
        <v>251</v>
      </c>
      <c r="F22" s="53" t="s">
        <v>176</v>
      </c>
      <c r="G22" s="53" t="s">
        <v>236</v>
      </c>
      <c r="H22" s="53" t="s">
        <v>254</v>
      </c>
      <c r="I22" s="53" t="s">
        <v>205</v>
      </c>
      <c r="J22" s="53" t="s">
        <v>206</v>
      </c>
    </row>
    <row r="23" spans="1:10" ht="18" hidden="1" x14ac:dyDescent="0.15">
      <c r="A23" s="278" t="s">
        <v>366</v>
      </c>
      <c r="B23" s="279"/>
      <c r="C23" s="174" t="s">
        <v>372</v>
      </c>
      <c r="D23" s="174" t="s">
        <v>372</v>
      </c>
      <c r="E23" s="170" t="s">
        <v>375</v>
      </c>
      <c r="F23" s="169" t="s">
        <v>370</v>
      </c>
      <c r="G23" s="173" t="s">
        <v>374</v>
      </c>
      <c r="H23" s="175" t="s">
        <v>373</v>
      </c>
      <c r="I23" s="171" t="s">
        <v>367</v>
      </c>
      <c r="J23" s="175" t="s">
        <v>373</v>
      </c>
    </row>
    <row r="24" spans="1:10" ht="43.5" customHeight="1" thickBot="1" x14ac:dyDescent="0.2">
      <c r="A24" s="54">
        <v>4</v>
      </c>
      <c r="B24" s="55"/>
      <c r="C24" s="56"/>
      <c r="D24" s="56"/>
      <c r="E24" s="56"/>
      <c r="F24" s="56"/>
      <c r="G24" s="56"/>
      <c r="H24" s="56"/>
      <c r="I24" s="56"/>
      <c r="J24" s="56"/>
    </row>
    <row r="25" spans="1:10" ht="21" customHeight="1" thickTop="1" thickBot="1" x14ac:dyDescent="0.2">
      <c r="A25" s="276" t="s">
        <v>28</v>
      </c>
      <c r="B25" s="57" t="s">
        <v>13</v>
      </c>
      <c r="C25" s="135"/>
      <c r="D25" s="58"/>
      <c r="E25" s="58"/>
      <c r="F25" s="58"/>
      <c r="G25" s="58"/>
      <c r="H25" s="58"/>
      <c r="I25" s="58"/>
      <c r="J25" s="59"/>
    </row>
    <row r="26" spans="1:10" ht="21" customHeight="1" thickTop="1" thickBot="1" x14ac:dyDescent="0.2">
      <c r="A26" s="277"/>
      <c r="B26" s="60" t="s">
        <v>12</v>
      </c>
      <c r="C26" s="136"/>
      <c r="D26" s="137"/>
      <c r="E26" s="137"/>
      <c r="F26" s="137"/>
      <c r="G26" s="137"/>
      <c r="H26" s="137"/>
      <c r="I26" s="137"/>
      <c r="J26" s="138"/>
    </row>
    <row r="27" spans="1:10" ht="13.5" customHeight="1" thickTop="1" x14ac:dyDescent="0.15"/>
    <row r="28" spans="1:10" ht="18" x14ac:dyDescent="0.15">
      <c r="A28" s="278" t="s">
        <v>134</v>
      </c>
      <c r="B28" s="279"/>
      <c r="C28" s="53" t="s">
        <v>342</v>
      </c>
      <c r="D28" s="53" t="s">
        <v>343</v>
      </c>
      <c r="E28" s="53" t="s">
        <v>344</v>
      </c>
      <c r="F28" s="53" t="s">
        <v>346</v>
      </c>
      <c r="G28" s="53" t="s">
        <v>347</v>
      </c>
      <c r="H28" s="53" t="s">
        <v>348</v>
      </c>
      <c r="I28" s="53" t="s">
        <v>349</v>
      </c>
      <c r="J28" s="53" t="s">
        <v>350</v>
      </c>
    </row>
    <row r="29" spans="1:10" ht="18" hidden="1" x14ac:dyDescent="0.15">
      <c r="A29" s="278" t="s">
        <v>366</v>
      </c>
      <c r="B29" s="279"/>
      <c r="C29" s="171" t="s">
        <v>367</v>
      </c>
      <c r="D29" s="170" t="s">
        <v>375</v>
      </c>
      <c r="E29" s="176" t="s">
        <v>397</v>
      </c>
      <c r="F29" s="176" t="s">
        <v>397</v>
      </c>
      <c r="G29" s="170" t="s">
        <v>375</v>
      </c>
      <c r="H29" s="172" t="s">
        <v>369</v>
      </c>
      <c r="I29" s="171" t="s">
        <v>367</v>
      </c>
      <c r="J29" s="169" t="s">
        <v>370</v>
      </c>
    </row>
    <row r="30" spans="1:10" ht="43.5" customHeight="1" thickBot="1" x14ac:dyDescent="0.2">
      <c r="A30" s="54">
        <v>5</v>
      </c>
      <c r="B30" s="55"/>
      <c r="C30" s="56"/>
      <c r="D30" s="56"/>
      <c r="E30" s="56"/>
      <c r="F30" s="56"/>
      <c r="G30" s="56"/>
      <c r="H30" s="56"/>
      <c r="I30" s="56"/>
      <c r="J30" s="56"/>
    </row>
    <row r="31" spans="1:10" ht="21" customHeight="1" thickTop="1" thickBot="1" x14ac:dyDescent="0.2">
      <c r="A31" s="276" t="s">
        <v>28</v>
      </c>
      <c r="B31" s="57" t="s">
        <v>13</v>
      </c>
      <c r="C31" s="135"/>
      <c r="D31" s="58"/>
      <c r="E31" s="58"/>
      <c r="F31" s="58"/>
      <c r="G31" s="58"/>
      <c r="H31" s="58"/>
      <c r="I31" s="58"/>
      <c r="J31" s="59"/>
    </row>
    <row r="32" spans="1:10" ht="21" customHeight="1" thickTop="1" thickBot="1" x14ac:dyDescent="0.2">
      <c r="A32" s="277"/>
      <c r="B32" s="60" t="s">
        <v>12</v>
      </c>
      <c r="C32" s="136"/>
      <c r="D32" s="137"/>
      <c r="E32" s="137"/>
      <c r="F32" s="137"/>
      <c r="G32" s="137"/>
      <c r="H32" s="137"/>
      <c r="I32" s="137"/>
      <c r="J32" s="138"/>
    </row>
    <row r="33" spans="1:10" ht="13.5" customHeight="1" thickTop="1" x14ac:dyDescent="0.15"/>
    <row r="34" spans="1:10" ht="18" x14ac:dyDescent="0.15">
      <c r="A34" s="278" t="s">
        <v>134</v>
      </c>
      <c r="B34" s="279"/>
      <c r="C34" s="53" t="s">
        <v>351</v>
      </c>
      <c r="D34" s="53" t="s">
        <v>352</v>
      </c>
      <c r="E34" s="53" t="s">
        <v>353</v>
      </c>
      <c r="F34" s="53" t="s">
        <v>258</v>
      </c>
      <c r="G34" s="53" t="s">
        <v>259</v>
      </c>
      <c r="H34" s="53" t="s">
        <v>165</v>
      </c>
      <c r="I34" s="53" t="s">
        <v>166</v>
      </c>
      <c r="J34" s="53" t="s">
        <v>167</v>
      </c>
    </row>
    <row r="35" spans="1:10" ht="18" hidden="1" x14ac:dyDescent="0.15">
      <c r="A35" s="278" t="s">
        <v>366</v>
      </c>
      <c r="B35" s="279"/>
      <c r="C35" s="167" t="s">
        <v>368</v>
      </c>
      <c r="D35" s="174" t="s">
        <v>372</v>
      </c>
      <c r="E35" s="168" t="s">
        <v>371</v>
      </c>
      <c r="F35" s="169" t="s">
        <v>370</v>
      </c>
      <c r="G35" s="168" t="s">
        <v>371</v>
      </c>
      <c r="H35" s="167" t="s">
        <v>368</v>
      </c>
      <c r="I35" s="173" t="s">
        <v>374</v>
      </c>
      <c r="J35" s="169" t="s">
        <v>370</v>
      </c>
    </row>
    <row r="36" spans="1:10" ht="43.5" customHeight="1" thickBot="1" x14ac:dyDescent="0.2">
      <c r="A36" s="54">
        <v>6</v>
      </c>
      <c r="B36" s="55"/>
      <c r="C36" s="56"/>
      <c r="D36" s="56"/>
      <c r="E36" s="56"/>
      <c r="F36" s="56"/>
      <c r="G36" s="56"/>
      <c r="H36" s="56"/>
      <c r="I36" s="56"/>
      <c r="J36" s="56"/>
    </row>
    <row r="37" spans="1:10" ht="21" customHeight="1" thickTop="1" thickBot="1" x14ac:dyDescent="0.2">
      <c r="A37" s="276" t="s">
        <v>28</v>
      </c>
      <c r="B37" s="57" t="s">
        <v>13</v>
      </c>
      <c r="C37" s="135"/>
      <c r="D37" s="58"/>
      <c r="E37" s="58"/>
      <c r="F37" s="58"/>
      <c r="G37" s="58"/>
      <c r="H37" s="58"/>
      <c r="I37" s="58"/>
      <c r="J37" s="59"/>
    </row>
    <row r="38" spans="1:10" ht="21" customHeight="1" thickTop="1" thickBot="1" x14ac:dyDescent="0.2">
      <c r="A38" s="277"/>
      <c r="B38" s="60" t="s">
        <v>12</v>
      </c>
      <c r="C38" s="136"/>
      <c r="D38" s="137"/>
      <c r="E38" s="137"/>
      <c r="F38" s="137"/>
      <c r="G38" s="137"/>
      <c r="H38" s="137"/>
      <c r="I38" s="137"/>
      <c r="J38" s="138"/>
    </row>
    <row r="39" spans="1:10" ht="13.5" customHeight="1" thickTop="1" x14ac:dyDescent="0.15"/>
    <row r="40" spans="1:10" ht="18" x14ac:dyDescent="0.15">
      <c r="A40" s="278" t="s">
        <v>134</v>
      </c>
      <c r="B40" s="279"/>
      <c r="C40" s="53" t="s">
        <v>260</v>
      </c>
      <c r="D40" s="53" t="s">
        <v>261</v>
      </c>
      <c r="E40" s="53" t="s">
        <v>172</v>
      </c>
      <c r="F40" s="53" t="s">
        <v>174</v>
      </c>
      <c r="G40" s="53" t="s">
        <v>170</v>
      </c>
      <c r="H40" s="53" t="s">
        <v>171</v>
      </c>
      <c r="I40" s="53" t="s">
        <v>173</v>
      </c>
      <c r="J40" s="53" t="s">
        <v>175</v>
      </c>
    </row>
    <row r="41" spans="1:10" ht="18" hidden="1" x14ac:dyDescent="0.15">
      <c r="A41" s="278" t="s">
        <v>366</v>
      </c>
      <c r="B41" s="279"/>
      <c r="C41" s="167" t="s">
        <v>368</v>
      </c>
      <c r="D41" s="170" t="s">
        <v>375</v>
      </c>
      <c r="E41" s="168" t="s">
        <v>371</v>
      </c>
      <c r="F41" s="171" t="s">
        <v>367</v>
      </c>
      <c r="G41" s="173" t="s">
        <v>374</v>
      </c>
      <c r="H41" s="173" t="s">
        <v>374</v>
      </c>
      <c r="I41" s="167" t="s">
        <v>368</v>
      </c>
      <c r="J41" s="168" t="s">
        <v>371</v>
      </c>
    </row>
    <row r="42" spans="1:10" ht="43.5" customHeight="1" thickBot="1" x14ac:dyDescent="0.2">
      <c r="A42" s="54">
        <v>7</v>
      </c>
      <c r="B42" s="55"/>
      <c r="C42" s="56"/>
      <c r="D42" s="56"/>
      <c r="E42" s="56"/>
      <c r="F42" s="56"/>
      <c r="G42" s="56"/>
      <c r="H42" s="56"/>
      <c r="I42" s="56"/>
      <c r="J42" s="56"/>
    </row>
    <row r="43" spans="1:10" ht="21" customHeight="1" thickTop="1" thickBot="1" x14ac:dyDescent="0.2">
      <c r="A43" s="276" t="s">
        <v>28</v>
      </c>
      <c r="B43" s="57" t="s">
        <v>13</v>
      </c>
      <c r="C43" s="135"/>
      <c r="D43" s="58"/>
      <c r="E43" s="58"/>
      <c r="F43" s="58"/>
      <c r="G43" s="58"/>
      <c r="H43" s="58"/>
      <c r="I43" s="58"/>
      <c r="J43" s="59"/>
    </row>
    <row r="44" spans="1:10" ht="21" customHeight="1" thickTop="1" thickBot="1" x14ac:dyDescent="0.2">
      <c r="A44" s="277"/>
      <c r="B44" s="60" t="s">
        <v>12</v>
      </c>
      <c r="C44" s="136"/>
      <c r="D44" s="137"/>
      <c r="E44" s="137"/>
      <c r="F44" s="137"/>
      <c r="G44" s="137"/>
      <c r="H44" s="137"/>
      <c r="I44" s="137"/>
      <c r="J44" s="138"/>
    </row>
    <row r="45" spans="1:10" ht="13.5" customHeight="1" thickTop="1" x14ac:dyDescent="0.15"/>
    <row r="46" spans="1:10" ht="18" x14ac:dyDescent="0.15">
      <c r="A46" s="278" t="s">
        <v>134</v>
      </c>
      <c r="B46" s="279"/>
      <c r="C46" s="53" t="s">
        <v>123</v>
      </c>
      <c r="D46" s="53" t="s">
        <v>125</v>
      </c>
      <c r="E46" s="53" t="s">
        <v>68</v>
      </c>
      <c r="F46" s="53" t="s">
        <v>216</v>
      </c>
      <c r="G46" s="53" t="s">
        <v>262</v>
      </c>
      <c r="H46" s="53" t="s">
        <v>255</v>
      </c>
    </row>
    <row r="47" spans="1:10" ht="18" hidden="1" x14ac:dyDescent="0.15">
      <c r="A47" s="278" t="s">
        <v>366</v>
      </c>
      <c r="B47" s="279"/>
      <c r="C47" s="172" t="s">
        <v>369</v>
      </c>
      <c r="D47" s="172" t="s">
        <v>369</v>
      </c>
      <c r="E47" s="169" t="s">
        <v>370</v>
      </c>
      <c r="F47" s="171" t="s">
        <v>367</v>
      </c>
      <c r="G47" s="170" t="s">
        <v>375</v>
      </c>
      <c r="H47" s="169" t="s">
        <v>370</v>
      </c>
    </row>
    <row r="48" spans="1:10" ht="43.5" customHeight="1" thickBot="1" x14ac:dyDescent="0.2">
      <c r="A48" s="54">
        <v>8</v>
      </c>
      <c r="B48" s="55"/>
      <c r="C48" s="56"/>
      <c r="D48" s="56"/>
      <c r="E48" s="56"/>
      <c r="F48" s="56"/>
      <c r="G48" s="56"/>
      <c r="H48" s="56"/>
    </row>
    <row r="49" spans="1:11" ht="21" customHeight="1" thickTop="1" thickBot="1" x14ac:dyDescent="0.2">
      <c r="A49" s="276" t="s">
        <v>28</v>
      </c>
      <c r="B49" s="57" t="s">
        <v>13</v>
      </c>
      <c r="C49" s="135"/>
      <c r="D49" s="58"/>
      <c r="E49" s="58"/>
      <c r="F49" s="58"/>
      <c r="G49" s="58"/>
      <c r="H49" s="58"/>
      <c r="J49" s="62"/>
    </row>
    <row r="50" spans="1:11" ht="21" customHeight="1" thickTop="1" thickBot="1" x14ac:dyDescent="0.2">
      <c r="A50" s="277"/>
      <c r="B50" s="60" t="s">
        <v>12</v>
      </c>
      <c r="C50" s="136"/>
      <c r="D50" s="137"/>
      <c r="E50" s="137"/>
      <c r="F50" s="137"/>
      <c r="G50" s="137"/>
      <c r="H50" s="137"/>
      <c r="J50" s="62"/>
    </row>
    <row r="51" spans="1:11" s="95" customFormat="1" ht="12.75" customHeight="1" thickTop="1" x14ac:dyDescent="0.15"/>
    <row r="52" spans="1:11" s="95" customFormat="1" ht="27.6" customHeight="1" x14ac:dyDescent="0.3">
      <c r="E52" s="108"/>
      <c r="F52" s="108"/>
      <c r="G52" s="109" t="s">
        <v>140</v>
      </c>
      <c r="H52" s="109" t="s">
        <v>139</v>
      </c>
      <c r="I52" s="110" t="s">
        <v>33</v>
      </c>
      <c r="J52" s="110" t="s">
        <v>141</v>
      </c>
      <c r="K52" s="131"/>
    </row>
    <row r="53" spans="1:11" s="95" customFormat="1" ht="27.6" customHeight="1" x14ac:dyDescent="0.3">
      <c r="D53" s="111" t="s">
        <v>356</v>
      </c>
      <c r="E53" s="269" t="s">
        <v>358</v>
      </c>
      <c r="F53" s="269"/>
      <c r="G53" s="114">
        <v>2300</v>
      </c>
      <c r="H53" s="114">
        <f>G53*0.6</f>
        <v>1380</v>
      </c>
      <c r="I53" s="132">
        <f>+SUM(C6:J7)+SUM(C13:J14)+SUM(C19:J20)+SUM(C25:J26)+SUM(C31:J32)+SUM(C37:J38)+SUM(C43:J44)+SUM(C49:H50)</f>
        <v>0</v>
      </c>
      <c r="J53" s="113">
        <f>H53*I53</f>
        <v>0</v>
      </c>
    </row>
    <row r="54" spans="1:11" s="95" customFormat="1" ht="27.6" customHeight="1" x14ac:dyDescent="0.3">
      <c r="D54" s="111" t="s">
        <v>356</v>
      </c>
      <c r="E54" s="269" t="s">
        <v>357</v>
      </c>
      <c r="F54" s="269"/>
      <c r="G54" s="114">
        <v>2500</v>
      </c>
      <c r="H54" s="114">
        <f>G54*0.6</f>
        <v>1500</v>
      </c>
      <c r="I54" s="132">
        <f>SUM(C8:J8)</f>
        <v>0</v>
      </c>
      <c r="J54" s="113">
        <f>I54*H54</f>
        <v>0</v>
      </c>
    </row>
  </sheetData>
  <sheetProtection sheet="1" objects="1" scenarios="1"/>
  <mergeCells count="26">
    <mergeCell ref="E53:F53"/>
    <mergeCell ref="E54:F54"/>
    <mergeCell ref="A6:A8"/>
    <mergeCell ref="A4:B4"/>
    <mergeCell ref="A11:B11"/>
    <mergeCell ref="A17:B17"/>
    <mergeCell ref="A23:B23"/>
    <mergeCell ref="A29:B29"/>
    <mergeCell ref="A35:B35"/>
    <mergeCell ref="A41:B41"/>
    <mergeCell ref="A47:B47"/>
    <mergeCell ref="A19:A20"/>
    <mergeCell ref="A25:A26"/>
    <mergeCell ref="A10:B10"/>
    <mergeCell ref="A16:B16"/>
    <mergeCell ref="A22:B22"/>
    <mergeCell ref="A3:B3"/>
    <mergeCell ref="A13:A14"/>
    <mergeCell ref="A49:A50"/>
    <mergeCell ref="A28:B28"/>
    <mergeCell ref="A31:A32"/>
    <mergeCell ref="A34:B34"/>
    <mergeCell ref="A37:A38"/>
    <mergeCell ref="A46:B46"/>
    <mergeCell ref="A40:B40"/>
    <mergeCell ref="A43:A44"/>
  </mergeCells>
  <phoneticPr fontId="2"/>
  <conditionalFormatting sqref="C22:E22 H22 C28:J28 C46:D46 G46">
    <cfRule type="cellIs" dxfId="18" priority="5" operator="equal">
      <formula>0</formula>
    </cfRule>
    <cfRule type="cellIs" dxfId="17" priority="6" operator="equal">
      <formula>0</formula>
    </cfRule>
  </conditionalFormatting>
  <conditionalFormatting sqref="C40:J40">
    <cfRule type="cellIs" dxfId="16" priority="1" operator="equal">
      <formula>0</formula>
    </cfRule>
    <cfRule type="cellIs" dxfId="15" priority="2" operator="equal">
      <formula>0</formula>
    </cfRule>
  </conditionalFormatting>
  <pageMargins left="0.41" right="0.32" top="0.38" bottom="0.74803149606299213" header="0.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7"/>
  <sheetViews>
    <sheetView showGridLines="0" showRuler="0" zoomScale="85" zoomScaleNormal="85" zoomScalePageLayoutView="115" workbookViewId="0">
      <selection activeCell="B6" sqref="B6:I6"/>
    </sheetView>
  </sheetViews>
  <sheetFormatPr defaultColWidth="9" defaultRowHeight="18" x14ac:dyDescent="0.15"/>
  <cols>
    <col min="1" max="1" width="9" style="61" customWidth="1"/>
    <col min="2" max="9" width="10.875" style="61" customWidth="1"/>
    <col min="10" max="16384" width="9" style="4"/>
  </cols>
  <sheetData>
    <row r="1" spans="1:9" s="49" customFormat="1" ht="28.15" customHeight="1" x14ac:dyDescent="0.15">
      <c r="A1" s="196" t="s">
        <v>146</v>
      </c>
      <c r="B1" s="196"/>
      <c r="C1" s="47"/>
      <c r="D1" s="47"/>
      <c r="E1" s="47"/>
      <c r="F1" s="47"/>
      <c r="G1" s="47"/>
      <c r="H1" s="47"/>
      <c r="I1" s="47"/>
    </row>
    <row r="3" spans="1:9" s="119" customFormat="1" ht="12.75" x14ac:dyDescent="0.15">
      <c r="A3" s="118" t="s">
        <v>134</v>
      </c>
      <c r="B3" s="53" t="s">
        <v>158</v>
      </c>
      <c r="C3" s="53" t="s">
        <v>159</v>
      </c>
      <c r="D3" s="53" t="s">
        <v>160</v>
      </c>
      <c r="E3" s="53" t="s">
        <v>103</v>
      </c>
      <c r="F3" s="53" t="s">
        <v>178</v>
      </c>
      <c r="G3" s="53" t="s">
        <v>104</v>
      </c>
      <c r="H3" s="53" t="s">
        <v>150</v>
      </c>
      <c r="I3" s="53" t="s">
        <v>151</v>
      </c>
    </row>
    <row r="4" spans="1:9" s="119" customFormat="1" ht="12.75" hidden="1" x14ac:dyDescent="0.15">
      <c r="A4" s="118" t="s">
        <v>391</v>
      </c>
      <c r="B4" s="177" t="s">
        <v>385</v>
      </c>
      <c r="C4" s="167" t="s">
        <v>368</v>
      </c>
      <c r="D4" s="177" t="s">
        <v>385</v>
      </c>
      <c r="E4" s="178" t="s">
        <v>369</v>
      </c>
      <c r="F4" s="167" t="s">
        <v>368</v>
      </c>
      <c r="G4" s="184" t="s">
        <v>386</v>
      </c>
      <c r="H4" s="171" t="s">
        <v>367</v>
      </c>
      <c r="I4" s="179" t="s">
        <v>387</v>
      </c>
    </row>
    <row r="5" spans="1:9" s="119" customFormat="1" ht="44.45" customHeight="1" thickBot="1" x14ac:dyDescent="0.2">
      <c r="A5" s="125">
        <v>1</v>
      </c>
      <c r="B5" s="120"/>
      <c r="C5" s="120"/>
      <c r="D5" s="120"/>
      <c r="E5" s="120"/>
      <c r="F5" s="120"/>
      <c r="G5" s="120"/>
      <c r="H5" s="120"/>
      <c r="I5" s="120"/>
    </row>
    <row r="6" spans="1:9" s="119" customFormat="1" ht="24.75" customHeight="1" thickTop="1" thickBot="1" x14ac:dyDescent="0.2">
      <c r="A6" s="121" t="s">
        <v>28</v>
      </c>
      <c r="B6" s="58"/>
      <c r="C6" s="58"/>
      <c r="D6" s="58"/>
      <c r="E6" s="58"/>
      <c r="F6" s="58"/>
      <c r="G6" s="58"/>
      <c r="H6" s="58"/>
      <c r="I6" s="59"/>
    </row>
    <row r="7" spans="1:9" s="119" customFormat="1" ht="13.15" customHeight="1" thickTop="1" x14ac:dyDescent="0.15">
      <c r="B7" s="95"/>
      <c r="C7" s="95"/>
      <c r="D7" s="95"/>
      <c r="E7" s="95"/>
      <c r="F7" s="95"/>
      <c r="G7" s="95"/>
      <c r="H7" s="52"/>
      <c r="I7" s="52"/>
    </row>
    <row r="8" spans="1:9" s="119" customFormat="1" ht="12.75" x14ac:dyDescent="0.15">
      <c r="A8" s="118" t="s">
        <v>134</v>
      </c>
      <c r="B8" s="53" t="s">
        <v>149</v>
      </c>
      <c r="C8" s="53" t="s">
        <v>148</v>
      </c>
      <c r="D8" s="53" t="s">
        <v>147</v>
      </c>
      <c r="E8" s="53" t="s">
        <v>152</v>
      </c>
      <c r="F8" s="53" t="s">
        <v>154</v>
      </c>
      <c r="G8" s="53" t="s">
        <v>105</v>
      </c>
      <c r="H8" s="53" t="s">
        <v>155</v>
      </c>
      <c r="I8" s="53" t="s">
        <v>157</v>
      </c>
    </row>
    <row r="9" spans="1:9" s="119" customFormat="1" ht="12.75" hidden="1" x14ac:dyDescent="0.15">
      <c r="A9" s="118"/>
      <c r="B9" s="177" t="s">
        <v>385</v>
      </c>
      <c r="C9" s="179" t="s">
        <v>387</v>
      </c>
      <c r="D9" s="181" t="s">
        <v>388</v>
      </c>
      <c r="E9" s="180" t="s">
        <v>396</v>
      </c>
      <c r="F9" s="177" t="s">
        <v>385</v>
      </c>
      <c r="G9" s="179" t="s">
        <v>387</v>
      </c>
      <c r="H9" s="171" t="s">
        <v>367</v>
      </c>
      <c r="I9" s="181" t="s">
        <v>388</v>
      </c>
    </row>
    <row r="10" spans="1:9" s="119" customFormat="1" ht="43.15" customHeight="1" thickBot="1" x14ac:dyDescent="0.2">
      <c r="A10" s="125">
        <v>2</v>
      </c>
      <c r="B10" s="120"/>
      <c r="C10" s="120"/>
      <c r="D10" s="120"/>
      <c r="E10" s="120"/>
      <c r="F10" s="120"/>
      <c r="G10" s="120"/>
      <c r="H10" s="120"/>
      <c r="I10" s="120"/>
    </row>
    <row r="11" spans="1:9" s="119" customFormat="1" ht="24.75" customHeight="1" thickTop="1" thickBot="1" x14ac:dyDescent="0.2">
      <c r="A11" s="121" t="s">
        <v>28</v>
      </c>
      <c r="B11" s="58"/>
      <c r="C11" s="58"/>
      <c r="D11" s="58"/>
      <c r="E11" s="58"/>
      <c r="F11" s="58"/>
      <c r="G11" s="58"/>
      <c r="H11" s="58"/>
      <c r="I11" s="59"/>
    </row>
    <row r="12" spans="1:9" s="119" customFormat="1" ht="13.15" customHeight="1" thickTop="1" x14ac:dyDescent="0.15">
      <c r="B12" s="122"/>
      <c r="C12" s="122"/>
      <c r="D12" s="122"/>
      <c r="E12" s="122"/>
      <c r="F12" s="122"/>
      <c r="G12" s="122"/>
      <c r="H12" s="122"/>
      <c r="I12" s="122"/>
    </row>
    <row r="13" spans="1:9" s="119" customFormat="1" ht="12.75" x14ac:dyDescent="0.15">
      <c r="A13" s="118" t="s">
        <v>134</v>
      </c>
      <c r="B13" s="53" t="s">
        <v>156</v>
      </c>
      <c r="C13" s="53" t="s">
        <v>95</v>
      </c>
      <c r="D13" s="53" t="s">
        <v>224</v>
      </c>
      <c r="E13" s="53" t="s">
        <v>225</v>
      </c>
      <c r="F13" s="53" t="s">
        <v>153</v>
      </c>
      <c r="G13" s="53" t="s">
        <v>106</v>
      </c>
      <c r="H13" s="53" t="s">
        <v>107</v>
      </c>
      <c r="I13" s="53" t="s">
        <v>25</v>
      </c>
    </row>
    <row r="14" spans="1:9" s="119" customFormat="1" ht="12.75" hidden="1" x14ac:dyDescent="0.15">
      <c r="A14" s="118" t="s">
        <v>391</v>
      </c>
      <c r="B14" s="175" t="s">
        <v>389</v>
      </c>
      <c r="C14" s="170" t="s">
        <v>375</v>
      </c>
      <c r="D14" s="178" t="s">
        <v>369</v>
      </c>
      <c r="E14" s="183" t="s">
        <v>395</v>
      </c>
      <c r="F14" s="177" t="s">
        <v>385</v>
      </c>
      <c r="G14" s="179" t="s">
        <v>387</v>
      </c>
      <c r="H14" s="182" t="s">
        <v>390</v>
      </c>
      <c r="I14" s="182" t="s">
        <v>390</v>
      </c>
    </row>
    <row r="15" spans="1:9" s="119" customFormat="1" ht="46.15" customHeight="1" thickBot="1" x14ac:dyDescent="0.2">
      <c r="A15" s="125">
        <v>3</v>
      </c>
      <c r="B15" s="120"/>
      <c r="C15" s="120"/>
      <c r="D15" s="120"/>
      <c r="E15" s="120"/>
      <c r="F15" s="120"/>
      <c r="G15" s="120"/>
      <c r="H15" s="120"/>
      <c r="I15" s="120"/>
    </row>
    <row r="16" spans="1:9" s="119" customFormat="1" ht="24.75" customHeight="1" thickTop="1" thickBot="1" x14ac:dyDescent="0.2">
      <c r="A16" s="121" t="s">
        <v>28</v>
      </c>
      <c r="B16" s="58"/>
      <c r="C16" s="58"/>
      <c r="D16" s="58"/>
      <c r="E16" s="58"/>
      <c r="F16" s="58"/>
      <c r="G16" s="58"/>
      <c r="H16" s="58"/>
      <c r="I16" s="59"/>
    </row>
    <row r="17" spans="1:9" s="119" customFormat="1" ht="13.15" customHeight="1" thickTop="1" x14ac:dyDescent="0.15">
      <c r="B17" s="122"/>
      <c r="C17" s="122"/>
      <c r="D17" s="122"/>
      <c r="E17" s="122"/>
      <c r="F17" s="122"/>
      <c r="G17" s="122"/>
      <c r="H17" s="122"/>
      <c r="I17" s="122"/>
    </row>
    <row r="18" spans="1:9" s="119" customFormat="1" ht="12.75" x14ac:dyDescent="0.15">
      <c r="A18" s="118" t="s">
        <v>134</v>
      </c>
      <c r="B18" s="53" t="s">
        <v>91</v>
      </c>
      <c r="C18" s="53" t="s">
        <v>75</v>
      </c>
      <c r="D18" s="123" t="s">
        <v>93</v>
      </c>
      <c r="E18" s="53" t="s">
        <v>377</v>
      </c>
      <c r="F18" s="53" t="s">
        <v>378</v>
      </c>
      <c r="G18" s="53" t="s">
        <v>381</v>
      </c>
      <c r="H18" s="53" t="s">
        <v>382</v>
      </c>
    </row>
    <row r="19" spans="1:9" s="119" customFormat="1" ht="12.75" hidden="1" x14ac:dyDescent="0.15">
      <c r="A19" s="118" t="s">
        <v>391</v>
      </c>
      <c r="B19" s="179" t="s">
        <v>387</v>
      </c>
      <c r="C19" s="167" t="s">
        <v>368</v>
      </c>
      <c r="D19" s="167" t="s">
        <v>368</v>
      </c>
      <c r="E19" s="180" t="s">
        <v>396</v>
      </c>
      <c r="F19" s="173" t="s">
        <v>374</v>
      </c>
      <c r="G19" s="183" t="s">
        <v>395</v>
      </c>
      <c r="H19" s="182" t="s">
        <v>390</v>
      </c>
    </row>
    <row r="20" spans="1:9" s="119" customFormat="1" ht="46.15" customHeight="1" thickBot="1" x14ac:dyDescent="0.2">
      <c r="A20" s="125">
        <v>4</v>
      </c>
      <c r="B20" s="120"/>
      <c r="C20" s="120"/>
      <c r="D20" s="124"/>
      <c r="E20" s="56"/>
      <c r="F20" s="56"/>
      <c r="G20" s="56"/>
      <c r="H20" s="56"/>
    </row>
    <row r="21" spans="1:9" s="119" customFormat="1" ht="24.75" customHeight="1" thickTop="1" thickBot="1" x14ac:dyDescent="0.2">
      <c r="A21" s="121" t="s">
        <v>28</v>
      </c>
      <c r="B21" s="58"/>
      <c r="C21" s="58"/>
      <c r="D21" s="58"/>
      <c r="E21" s="58"/>
      <c r="F21" s="58"/>
      <c r="G21" s="58"/>
      <c r="H21" s="59"/>
    </row>
    <row r="22" spans="1:9" ht="13.15" customHeight="1" thickTop="1" x14ac:dyDescent="0.15">
      <c r="B22" s="62"/>
      <c r="C22" s="62"/>
      <c r="D22" s="62"/>
      <c r="E22" s="62"/>
      <c r="F22" s="62"/>
      <c r="G22" s="4"/>
      <c r="H22" s="4"/>
      <c r="I22" s="4"/>
    </row>
    <row r="23" spans="1:9" s="95" customFormat="1" ht="12.75" customHeight="1" x14ac:dyDescent="0.15"/>
    <row r="24" spans="1:9" s="95" customFormat="1" ht="12.75" customHeight="1" x14ac:dyDescent="0.3">
      <c r="D24" s="108"/>
      <c r="E24" s="108"/>
      <c r="F24" s="109" t="s">
        <v>140</v>
      </c>
      <c r="G24" s="109" t="s">
        <v>139</v>
      </c>
      <c r="H24" s="110" t="s">
        <v>33</v>
      </c>
      <c r="I24" s="110" t="s">
        <v>141</v>
      </c>
    </row>
    <row r="25" spans="1:9" s="95" customFormat="1" ht="20.45" customHeight="1" x14ac:dyDescent="0.3">
      <c r="D25" s="111" t="s">
        <v>280</v>
      </c>
      <c r="E25" s="111" t="s">
        <v>108</v>
      </c>
      <c r="F25" s="114">
        <v>1300</v>
      </c>
      <c r="G25" s="114">
        <f>F25*0.6</f>
        <v>780</v>
      </c>
      <c r="H25" s="112">
        <f>SUM(B6:I6)+SUM(B11:I11)+SUM(B16:I16)+SUM(B21:H21)</f>
        <v>0</v>
      </c>
      <c r="I25" s="113">
        <f>H25*G25</f>
        <v>0</v>
      </c>
    </row>
    <row r="26" spans="1:9" s="95" customFormat="1" ht="12.75" customHeight="1" x14ac:dyDescent="0.15"/>
    <row r="27" spans="1:9" s="49" customFormat="1" ht="28.9" customHeight="1" x14ac:dyDescent="0.15">
      <c r="A27" s="197" t="s">
        <v>142</v>
      </c>
      <c r="B27" s="196"/>
      <c r="C27" s="47"/>
      <c r="D27" s="47"/>
      <c r="E27" s="47"/>
      <c r="F27" s="47"/>
      <c r="G27" s="47"/>
      <c r="H27" s="47"/>
      <c r="I27" s="47"/>
    </row>
    <row r="29" spans="1:9" s="119" customFormat="1" ht="21.75" customHeight="1" x14ac:dyDescent="0.15">
      <c r="A29" s="118" t="s">
        <v>134</v>
      </c>
      <c r="B29" s="126">
        <v>1</v>
      </c>
      <c r="C29" s="126">
        <v>2</v>
      </c>
      <c r="D29" s="126">
        <v>3</v>
      </c>
      <c r="E29" s="126">
        <v>4</v>
      </c>
      <c r="F29" s="126">
        <v>5</v>
      </c>
      <c r="G29" s="126">
        <v>6</v>
      </c>
      <c r="H29" s="126">
        <v>7</v>
      </c>
      <c r="I29" s="126">
        <v>8</v>
      </c>
    </row>
    <row r="30" spans="1:9" s="119" customFormat="1" ht="46.15" customHeight="1" thickBot="1" x14ac:dyDescent="0.2">
      <c r="A30" s="125">
        <v>1</v>
      </c>
      <c r="B30" s="120"/>
      <c r="C30" s="120"/>
      <c r="D30" s="120"/>
      <c r="E30" s="120"/>
      <c r="F30" s="120"/>
      <c r="G30" s="120"/>
      <c r="H30" s="120"/>
      <c r="I30" s="120"/>
    </row>
    <row r="31" spans="1:9" s="119" customFormat="1" ht="24.75" customHeight="1" thickTop="1" thickBot="1" x14ac:dyDescent="0.2">
      <c r="A31" s="121" t="s">
        <v>28</v>
      </c>
      <c r="B31" s="58"/>
      <c r="C31" s="58"/>
      <c r="D31" s="58"/>
      <c r="E31" s="58"/>
      <c r="F31" s="58"/>
      <c r="G31" s="58"/>
      <c r="H31" s="58"/>
      <c r="I31" s="59"/>
    </row>
    <row r="32" spans="1:9" s="119" customFormat="1" ht="13.15" customHeight="1" thickTop="1" x14ac:dyDescent="0.15">
      <c r="B32" s="95"/>
      <c r="C32" s="95"/>
      <c r="D32" s="95"/>
    </row>
    <row r="33" spans="1:9" s="119" customFormat="1" ht="21.75" customHeight="1" x14ac:dyDescent="0.15">
      <c r="A33" s="118" t="s">
        <v>134</v>
      </c>
      <c r="B33" s="126">
        <v>9</v>
      </c>
      <c r="C33" s="126">
        <v>0</v>
      </c>
      <c r="D33" s="126" t="s">
        <v>281</v>
      </c>
    </row>
    <row r="34" spans="1:9" s="119" customFormat="1" ht="46.15" customHeight="1" thickBot="1" x14ac:dyDescent="0.2">
      <c r="A34" s="125">
        <v>2</v>
      </c>
      <c r="B34" s="120"/>
      <c r="C34" s="120"/>
      <c r="D34" s="120"/>
    </row>
    <row r="35" spans="1:9" s="119" customFormat="1" ht="24.75" customHeight="1" thickTop="1" thickBot="1" x14ac:dyDescent="0.2">
      <c r="A35" s="121" t="s">
        <v>28</v>
      </c>
      <c r="B35" s="58"/>
      <c r="C35" s="58"/>
      <c r="D35" s="59"/>
    </row>
    <row r="36" spans="1:9" ht="13.15" customHeight="1" thickTop="1" x14ac:dyDescent="0.15">
      <c r="B36" s="62"/>
      <c r="C36" s="62"/>
      <c r="D36" s="62"/>
      <c r="E36" s="62"/>
      <c r="F36" s="62"/>
      <c r="G36" s="4"/>
      <c r="H36" s="4"/>
      <c r="I36" s="4"/>
    </row>
    <row r="37" spans="1:9" s="95" customFormat="1" ht="12.75" customHeight="1" x14ac:dyDescent="0.3">
      <c r="D37" s="108"/>
      <c r="E37" s="108"/>
      <c r="F37" s="109" t="s">
        <v>140</v>
      </c>
      <c r="G37" s="109" t="s">
        <v>139</v>
      </c>
      <c r="H37" s="110" t="s">
        <v>33</v>
      </c>
      <c r="I37" s="110" t="s">
        <v>141</v>
      </c>
    </row>
    <row r="38" spans="1:9" s="95" customFormat="1" ht="20.45" customHeight="1" x14ac:dyDescent="0.3">
      <c r="D38" s="111" t="s">
        <v>398</v>
      </c>
      <c r="E38" s="111" t="s">
        <v>399</v>
      </c>
      <c r="F38" s="114">
        <v>1300</v>
      </c>
      <c r="G38" s="114">
        <f>F38*0.6</f>
        <v>780</v>
      </c>
      <c r="H38" s="112">
        <f>SUM(B31:I31)+SUM(B35:I35)</f>
        <v>0</v>
      </c>
      <c r="I38" s="113">
        <f>H38*G38</f>
        <v>0</v>
      </c>
    </row>
    <row r="39" spans="1:9" ht="13.5" customHeight="1" x14ac:dyDescent="0.15">
      <c r="C39" s="4"/>
      <c r="D39" s="4"/>
      <c r="F39" s="4"/>
      <c r="G39" s="4"/>
      <c r="H39" s="4"/>
      <c r="I39" s="4"/>
    </row>
    <row r="40" spans="1:9" ht="29.45" customHeight="1" x14ac:dyDescent="0.15">
      <c r="A40" s="281" t="s">
        <v>119</v>
      </c>
      <c r="B40" s="281"/>
      <c r="C40" s="47"/>
      <c r="D40" s="47"/>
      <c r="E40" s="47"/>
      <c r="F40" s="47"/>
      <c r="G40" s="93"/>
      <c r="H40" s="94"/>
      <c r="I40" s="94"/>
    </row>
    <row r="41" spans="1:9" x14ac:dyDescent="0.15">
      <c r="A41" s="95"/>
      <c r="B41" s="96"/>
      <c r="C41" s="96"/>
      <c r="D41" s="96"/>
      <c r="E41" s="96"/>
      <c r="F41" s="96"/>
      <c r="G41" s="96"/>
      <c r="H41" s="96"/>
      <c r="I41" s="96"/>
    </row>
    <row r="42" spans="1:9" ht="21.6" customHeight="1" x14ac:dyDescent="0.15">
      <c r="A42" s="115" t="s">
        <v>277</v>
      </c>
      <c r="B42" s="116" t="s">
        <v>76</v>
      </c>
      <c r="C42" s="116" t="s">
        <v>266</v>
      </c>
      <c r="D42" s="116" t="s">
        <v>78</v>
      </c>
      <c r="E42" s="116" t="s">
        <v>79</v>
      </c>
      <c r="F42" s="116" t="s">
        <v>80</v>
      </c>
      <c r="G42" s="116" t="s">
        <v>81</v>
      </c>
      <c r="H42" s="116" t="s">
        <v>177</v>
      </c>
      <c r="I42" s="117" t="s">
        <v>82</v>
      </c>
    </row>
    <row r="43" spans="1:9" ht="46.15" customHeight="1" thickBot="1" x14ac:dyDescent="0.2">
      <c r="A43" s="115"/>
      <c r="B43" s="146"/>
      <c r="C43" s="146"/>
      <c r="D43" s="146"/>
      <c r="E43" s="146"/>
      <c r="F43" s="146"/>
      <c r="G43" s="146"/>
      <c r="H43" s="146"/>
      <c r="I43" s="146"/>
    </row>
    <row r="44" spans="1:9" ht="24" customHeight="1" thickTop="1" thickBot="1" x14ac:dyDescent="0.2">
      <c r="A44" s="147" t="s">
        <v>28</v>
      </c>
      <c r="B44" s="148"/>
      <c r="C44" s="148"/>
      <c r="D44" s="148"/>
      <c r="E44" s="148"/>
      <c r="F44" s="148"/>
      <c r="G44" s="148"/>
      <c r="H44" s="148"/>
      <c r="I44" s="149"/>
    </row>
    <row r="45" spans="1:9" ht="18.75" thickTop="1" x14ac:dyDescent="0.15">
      <c r="A45" s="95"/>
      <c r="B45" s="95"/>
      <c r="C45" s="95"/>
      <c r="D45" s="95"/>
      <c r="E45" s="95"/>
      <c r="F45" s="95"/>
      <c r="G45" s="95"/>
      <c r="H45" s="95"/>
      <c r="I45" s="95"/>
    </row>
    <row r="46" spans="1:9" x14ac:dyDescent="0.3">
      <c r="A46" s="95"/>
      <c r="B46" s="95"/>
      <c r="C46" s="95"/>
      <c r="D46" s="108"/>
      <c r="E46" s="108"/>
      <c r="F46" s="109" t="s">
        <v>140</v>
      </c>
      <c r="G46" s="109" t="s">
        <v>139</v>
      </c>
      <c r="H46" s="110" t="s">
        <v>33</v>
      </c>
      <c r="I46" s="110" t="s">
        <v>141</v>
      </c>
    </row>
    <row r="47" spans="1:9" x14ac:dyDescent="0.3">
      <c r="A47" s="95"/>
      <c r="B47" s="95"/>
      <c r="C47" s="95"/>
      <c r="D47" s="111" t="s">
        <v>120</v>
      </c>
      <c r="E47" s="111" t="s">
        <v>119</v>
      </c>
      <c r="F47" s="114">
        <v>1800</v>
      </c>
      <c r="G47" s="114">
        <f>F47*0.6</f>
        <v>1080</v>
      </c>
      <c r="H47" s="112">
        <f>SUM(B44:I44)</f>
        <v>0</v>
      </c>
      <c r="I47" s="113">
        <f>H47*G47</f>
        <v>0</v>
      </c>
    </row>
    <row r="48" spans="1:9" x14ac:dyDescent="0.15">
      <c r="A48" s="95"/>
      <c r="B48" s="95"/>
      <c r="C48" s="95"/>
      <c r="D48" s="95"/>
      <c r="E48" s="95"/>
      <c r="F48" s="95"/>
      <c r="G48" s="95"/>
      <c r="H48" s="95"/>
      <c r="I48" s="95"/>
    </row>
    <row r="49" spans="1:9" ht="27" customHeight="1" x14ac:dyDescent="0.15">
      <c r="A49" s="281" t="s">
        <v>267</v>
      </c>
      <c r="B49" s="281"/>
      <c r="C49" s="47"/>
      <c r="D49" s="47"/>
      <c r="E49" s="47"/>
      <c r="F49" s="47"/>
      <c r="G49" s="93"/>
      <c r="H49" s="94"/>
      <c r="I49" s="94"/>
    </row>
    <row r="50" spans="1:9" x14ac:dyDescent="0.15">
      <c r="A50" s="95"/>
      <c r="B50" s="95"/>
      <c r="C50" s="95"/>
      <c r="D50" s="95"/>
      <c r="E50" s="95"/>
      <c r="F50" s="95"/>
      <c r="G50" s="95"/>
      <c r="H50" s="95"/>
      <c r="I50" s="95"/>
    </row>
    <row r="51" spans="1:9" ht="21.6" customHeight="1" x14ac:dyDescent="0.15">
      <c r="A51" s="115" t="s">
        <v>277</v>
      </c>
      <c r="B51" s="116" t="s">
        <v>268</v>
      </c>
      <c r="C51" s="116" t="s">
        <v>269</v>
      </c>
      <c r="D51" s="116" t="s">
        <v>270</v>
      </c>
      <c r="E51" s="116" t="s">
        <v>271</v>
      </c>
      <c r="F51" s="116" t="s">
        <v>272</v>
      </c>
      <c r="G51" s="116" t="s">
        <v>273</v>
      </c>
      <c r="H51" s="117"/>
      <c r="I51" s="117"/>
    </row>
    <row r="52" spans="1:9" ht="46.15" customHeight="1" thickBot="1" x14ac:dyDescent="0.2">
      <c r="A52" s="115"/>
      <c r="B52" s="146"/>
      <c r="C52" s="146"/>
      <c r="D52" s="146"/>
      <c r="E52" s="146"/>
      <c r="F52" s="146"/>
      <c r="G52" s="146"/>
      <c r="H52" s="146"/>
      <c r="I52" s="146"/>
    </row>
    <row r="53" spans="1:9" ht="24" customHeight="1" thickTop="1" thickBot="1" x14ac:dyDescent="0.2">
      <c r="A53" s="147" t="s">
        <v>28</v>
      </c>
      <c r="B53" s="148"/>
      <c r="C53" s="148"/>
      <c r="D53" s="148"/>
      <c r="E53" s="148"/>
      <c r="F53" s="148"/>
      <c r="G53" s="148"/>
      <c r="H53" s="148"/>
      <c r="I53" s="149"/>
    </row>
    <row r="54" spans="1:9" ht="18.75" thickTop="1" x14ac:dyDescent="0.15">
      <c r="A54" s="95"/>
      <c r="B54" s="95"/>
      <c r="C54" s="95"/>
      <c r="D54" s="95"/>
      <c r="E54" s="95"/>
      <c r="F54" s="95"/>
      <c r="G54" s="95"/>
      <c r="H54" s="95"/>
      <c r="I54" s="95"/>
    </row>
    <row r="55" spans="1:9" x14ac:dyDescent="0.3">
      <c r="A55" s="95"/>
      <c r="B55" s="95"/>
      <c r="C55" s="95"/>
      <c r="D55" s="108"/>
      <c r="E55" s="108"/>
      <c r="F55" s="109" t="s">
        <v>140</v>
      </c>
      <c r="G55" s="109" t="s">
        <v>139</v>
      </c>
      <c r="H55" s="110" t="s">
        <v>33</v>
      </c>
      <c r="I55" s="110" t="s">
        <v>141</v>
      </c>
    </row>
    <row r="56" spans="1:9" x14ac:dyDescent="0.3">
      <c r="A56" s="95"/>
      <c r="B56" s="95"/>
      <c r="C56" s="95"/>
      <c r="D56" s="111" t="s">
        <v>278</v>
      </c>
      <c r="E56" s="111" t="s">
        <v>267</v>
      </c>
      <c r="F56" s="114">
        <v>2000</v>
      </c>
      <c r="G56" s="114">
        <f>F56*0.6</f>
        <v>1200</v>
      </c>
      <c r="H56" s="112">
        <f>SUM(B53:I53)</f>
        <v>0</v>
      </c>
      <c r="I56" s="113">
        <f>H56*G56</f>
        <v>0</v>
      </c>
    </row>
    <row r="57" spans="1:9" x14ac:dyDescent="0.15">
      <c r="A57" s="95"/>
      <c r="B57" s="95"/>
      <c r="C57" s="95"/>
      <c r="D57" s="95"/>
      <c r="E57" s="95"/>
      <c r="F57" s="95"/>
      <c r="G57" s="95"/>
      <c r="H57" s="95"/>
      <c r="I57" s="95"/>
    </row>
  </sheetData>
  <sheetProtection sheet="1" objects="1" scenarios="1"/>
  <mergeCells count="2">
    <mergeCell ref="A40:B40"/>
    <mergeCell ref="A49:B49"/>
  </mergeCells>
  <phoneticPr fontId="2"/>
  <pageMargins left="0.31496062992125984" right="0.23622047244094491" top="0.45" bottom="0.11811023622047245" header="0.63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13"/>
  <sheetViews>
    <sheetView showGridLines="0" showRuler="0" zoomScale="85" zoomScaleNormal="85" zoomScaleSheetLayoutView="130" workbookViewId="0">
      <selection activeCell="P33" sqref="P33"/>
    </sheetView>
  </sheetViews>
  <sheetFormatPr defaultColWidth="9" defaultRowHeight="15" customHeight="1" x14ac:dyDescent="0.15"/>
  <cols>
    <col min="1" max="1" width="8.5" style="68" customWidth="1"/>
    <col min="2" max="2" width="15.875" style="68" bestFit="1" customWidth="1"/>
    <col min="3" max="3" width="17.75" style="82" bestFit="1" customWidth="1"/>
    <col min="4" max="4" width="5.75" style="68" customWidth="1"/>
    <col min="5" max="5" width="16.5" style="185" customWidth="1"/>
    <col min="6" max="7" width="8.75" style="83" customWidth="1"/>
    <col min="8" max="8" width="6.625" style="84" customWidth="1"/>
    <col min="9" max="9" width="10.375" style="83" customWidth="1"/>
    <col min="10" max="10" width="6.25" style="74" customWidth="1"/>
    <col min="11" max="12" width="9" style="67"/>
    <col min="13" max="13" width="10.25" style="67" bestFit="1" customWidth="1"/>
    <col min="14" max="16384" width="9" style="67"/>
  </cols>
  <sheetData>
    <row r="1" spans="1:10" ht="31.5" customHeight="1" x14ac:dyDescent="0.15">
      <c r="A1" s="64" t="s">
        <v>24</v>
      </c>
      <c r="B1" s="64" t="s">
        <v>23</v>
      </c>
      <c r="C1" s="142" t="s">
        <v>40</v>
      </c>
      <c r="D1" s="64" t="s">
        <v>22</v>
      </c>
      <c r="E1" s="163" t="s">
        <v>42</v>
      </c>
      <c r="F1" s="65" t="s">
        <v>30</v>
      </c>
      <c r="G1" s="65" t="s">
        <v>20</v>
      </c>
      <c r="H1" s="66" t="s">
        <v>19</v>
      </c>
      <c r="I1" s="159" t="s">
        <v>18</v>
      </c>
      <c r="J1" s="67"/>
    </row>
    <row r="2" spans="1:10" ht="31.5" hidden="1" customHeight="1" x14ac:dyDescent="0.15">
      <c r="J2" s="67"/>
    </row>
    <row r="3" spans="1:10" ht="31.5" hidden="1" customHeight="1" x14ac:dyDescent="0.15">
      <c r="A3" s="67"/>
      <c r="B3" s="67"/>
      <c r="C3" s="67"/>
      <c r="D3" s="67"/>
      <c r="E3" s="67"/>
      <c r="F3" s="67"/>
      <c r="G3" s="67"/>
      <c r="H3" s="127">
        <f>SUM(H4:H308)</f>
        <v>0</v>
      </c>
      <c r="I3" s="67"/>
      <c r="J3" s="67"/>
    </row>
    <row r="4" spans="1:10" ht="15" customHeight="1" x14ac:dyDescent="0.15">
      <c r="A4" s="69" t="s">
        <v>17</v>
      </c>
      <c r="B4" s="70" t="s">
        <v>37</v>
      </c>
      <c r="C4" s="107" t="s">
        <v>36</v>
      </c>
      <c r="D4" s="69">
        <v>1</v>
      </c>
      <c r="E4" s="157">
        <v>4570101680105</v>
      </c>
      <c r="F4" s="71">
        <v>3200</v>
      </c>
      <c r="G4" s="71">
        <f t="shared" ref="G4:G15" si="0">F4*0.6</f>
        <v>1920</v>
      </c>
      <c r="H4" s="155">
        <f>GOODS!I4</f>
        <v>0</v>
      </c>
      <c r="I4" s="71">
        <f>G4*H4</f>
        <v>0</v>
      </c>
      <c r="J4" s="67"/>
    </row>
    <row r="5" spans="1:10" ht="15" customHeight="1" x14ac:dyDescent="0.15">
      <c r="A5" s="72"/>
      <c r="B5" s="73"/>
      <c r="C5" s="74"/>
      <c r="D5" s="72">
        <v>2</v>
      </c>
      <c r="E5" s="75">
        <v>4570101680112</v>
      </c>
      <c r="F5" s="76">
        <v>3400</v>
      </c>
      <c r="G5" s="76">
        <f t="shared" si="0"/>
        <v>2040</v>
      </c>
      <c r="H5" s="154">
        <f>GOODS!I5</f>
        <v>0</v>
      </c>
      <c r="I5" s="76">
        <f t="shared" ref="I5:I28" si="1">G5*H5</f>
        <v>0</v>
      </c>
      <c r="J5" s="67"/>
    </row>
    <row r="6" spans="1:10" ht="15" customHeight="1" x14ac:dyDescent="0.15">
      <c r="A6" s="72"/>
      <c r="B6" s="73"/>
      <c r="C6" s="74"/>
      <c r="D6" s="72">
        <v>3</v>
      </c>
      <c r="E6" s="75">
        <v>4570101680129</v>
      </c>
      <c r="F6" s="76">
        <v>3700</v>
      </c>
      <c r="G6" s="76">
        <f t="shared" si="0"/>
        <v>2220</v>
      </c>
      <c r="H6" s="154">
        <f>GOODS!I6</f>
        <v>0</v>
      </c>
      <c r="I6" s="76">
        <f t="shared" si="1"/>
        <v>0</v>
      </c>
      <c r="J6" s="67"/>
    </row>
    <row r="7" spans="1:10" ht="15" customHeight="1" x14ac:dyDescent="0.15">
      <c r="A7" s="72"/>
      <c r="B7" s="73"/>
      <c r="C7" s="74"/>
      <c r="D7" s="72">
        <v>4</v>
      </c>
      <c r="E7" s="75">
        <v>4570101680136</v>
      </c>
      <c r="F7" s="76">
        <v>3900</v>
      </c>
      <c r="G7" s="76">
        <f t="shared" si="0"/>
        <v>2340</v>
      </c>
      <c r="H7" s="154">
        <f>GOODS!I7</f>
        <v>0</v>
      </c>
      <c r="I7" s="76">
        <f t="shared" si="1"/>
        <v>0</v>
      </c>
      <c r="J7" s="67"/>
    </row>
    <row r="8" spans="1:10" ht="15" customHeight="1" x14ac:dyDescent="0.15">
      <c r="A8" s="72"/>
      <c r="B8" s="73"/>
      <c r="C8" s="74"/>
      <c r="D8" s="72">
        <v>5</v>
      </c>
      <c r="E8" s="75">
        <v>4570101680143</v>
      </c>
      <c r="F8" s="76">
        <v>4100</v>
      </c>
      <c r="G8" s="76">
        <f t="shared" si="0"/>
        <v>2460</v>
      </c>
      <c r="H8" s="154">
        <f>GOODS!I8</f>
        <v>0</v>
      </c>
      <c r="I8" s="76">
        <f t="shared" si="1"/>
        <v>0</v>
      </c>
      <c r="J8" s="67"/>
    </row>
    <row r="9" spans="1:10" ht="15" customHeight="1" x14ac:dyDescent="0.15">
      <c r="A9" s="77"/>
      <c r="B9" s="78"/>
      <c r="C9" s="79"/>
      <c r="D9" s="77" t="s">
        <v>34</v>
      </c>
      <c r="E9" s="80">
        <v>4570101680150</v>
      </c>
      <c r="F9" s="81">
        <v>3900</v>
      </c>
      <c r="G9" s="76">
        <f t="shared" si="0"/>
        <v>2340</v>
      </c>
      <c r="H9" s="156">
        <f>GOODS!I9</f>
        <v>0</v>
      </c>
      <c r="I9" s="81">
        <f>G9*H9</f>
        <v>0</v>
      </c>
      <c r="J9" s="67"/>
    </row>
    <row r="10" spans="1:10" ht="15" customHeight="1" x14ac:dyDescent="0.15">
      <c r="A10" s="69" t="s">
        <v>16</v>
      </c>
      <c r="B10" s="70" t="s">
        <v>37</v>
      </c>
      <c r="C10" s="107" t="s">
        <v>38</v>
      </c>
      <c r="D10" s="69">
        <v>1</v>
      </c>
      <c r="E10" s="75">
        <v>4570101680167</v>
      </c>
      <c r="F10" s="71">
        <v>3400</v>
      </c>
      <c r="G10" s="71">
        <f t="shared" si="0"/>
        <v>2040</v>
      </c>
      <c r="H10" s="155">
        <f>GOODS!I10</f>
        <v>0</v>
      </c>
      <c r="I10" s="71">
        <f t="shared" si="1"/>
        <v>0</v>
      </c>
      <c r="J10" s="67"/>
    </row>
    <row r="11" spans="1:10" ht="15" customHeight="1" x14ac:dyDescent="0.15">
      <c r="A11" s="72"/>
      <c r="B11" s="73"/>
      <c r="C11" s="74"/>
      <c r="D11" s="72">
        <v>2</v>
      </c>
      <c r="E11" s="75">
        <v>4570101680174</v>
      </c>
      <c r="F11" s="76">
        <v>3600</v>
      </c>
      <c r="G11" s="76">
        <f t="shared" si="0"/>
        <v>2160</v>
      </c>
      <c r="H11" s="154">
        <f>GOODS!I11</f>
        <v>0</v>
      </c>
      <c r="I11" s="76">
        <f t="shared" si="1"/>
        <v>0</v>
      </c>
      <c r="J11" s="67"/>
    </row>
    <row r="12" spans="1:10" ht="15" customHeight="1" x14ac:dyDescent="0.15">
      <c r="A12" s="72"/>
      <c r="B12" s="73"/>
      <c r="C12" s="74"/>
      <c r="D12" s="72">
        <v>3</v>
      </c>
      <c r="E12" s="75">
        <v>4570101680181</v>
      </c>
      <c r="F12" s="76">
        <v>3900</v>
      </c>
      <c r="G12" s="76">
        <f t="shared" si="0"/>
        <v>2340</v>
      </c>
      <c r="H12" s="154">
        <f>GOODS!I12</f>
        <v>0</v>
      </c>
      <c r="I12" s="76">
        <f t="shared" si="1"/>
        <v>0</v>
      </c>
      <c r="J12" s="67"/>
    </row>
    <row r="13" spans="1:10" ht="15" customHeight="1" x14ac:dyDescent="0.15">
      <c r="A13" s="72"/>
      <c r="B13" s="73"/>
      <c r="C13" s="74"/>
      <c r="D13" s="72">
        <v>4</v>
      </c>
      <c r="E13" s="75">
        <v>4570101680198</v>
      </c>
      <c r="F13" s="76">
        <v>4100</v>
      </c>
      <c r="G13" s="76">
        <f t="shared" si="0"/>
        <v>2460</v>
      </c>
      <c r="H13" s="154">
        <f>GOODS!I13</f>
        <v>0</v>
      </c>
      <c r="I13" s="76">
        <f t="shared" si="1"/>
        <v>0</v>
      </c>
      <c r="J13" s="67"/>
    </row>
    <row r="14" spans="1:10" ht="15" customHeight="1" x14ac:dyDescent="0.15">
      <c r="A14" s="72"/>
      <c r="B14" s="73"/>
      <c r="C14" s="74"/>
      <c r="D14" s="72">
        <v>5</v>
      </c>
      <c r="E14" s="75">
        <v>4570101680204</v>
      </c>
      <c r="F14" s="76">
        <v>4300</v>
      </c>
      <c r="G14" s="76">
        <f t="shared" si="0"/>
        <v>2580</v>
      </c>
      <c r="H14" s="154">
        <f>GOODS!I14</f>
        <v>0</v>
      </c>
      <c r="I14" s="76">
        <f t="shared" si="1"/>
        <v>0</v>
      </c>
      <c r="J14" s="67"/>
    </row>
    <row r="15" spans="1:10" ht="15" customHeight="1" x14ac:dyDescent="0.15">
      <c r="A15" s="77"/>
      <c r="B15" s="78"/>
      <c r="C15" s="79"/>
      <c r="D15" s="77" t="s">
        <v>34</v>
      </c>
      <c r="E15" s="75">
        <v>4570101680211</v>
      </c>
      <c r="F15" s="81">
        <v>4100</v>
      </c>
      <c r="G15" s="81">
        <f t="shared" si="0"/>
        <v>2460</v>
      </c>
      <c r="H15" s="156">
        <f>GOODS!I15</f>
        <v>0</v>
      </c>
      <c r="I15" s="81">
        <f>G15*H15</f>
        <v>0</v>
      </c>
      <c r="J15" s="67"/>
    </row>
    <row r="16" spans="1:10" ht="15" customHeight="1" x14ac:dyDescent="0.15">
      <c r="A16" s="69" t="s">
        <v>10</v>
      </c>
      <c r="B16" s="70" t="s">
        <v>404</v>
      </c>
      <c r="C16" s="107" t="s">
        <v>8</v>
      </c>
      <c r="D16" s="69" t="s">
        <v>1</v>
      </c>
      <c r="E16" s="157">
        <v>4570101680228</v>
      </c>
      <c r="F16" s="71">
        <v>4000</v>
      </c>
      <c r="G16" s="71">
        <f t="shared" ref="G16:G28" si="2">F16*0.6</f>
        <v>2400</v>
      </c>
      <c r="H16" s="155">
        <f>GOODS!I16</f>
        <v>0</v>
      </c>
      <c r="I16" s="71">
        <f t="shared" si="1"/>
        <v>0</v>
      </c>
      <c r="J16" s="67"/>
    </row>
    <row r="17" spans="1:10" ht="15" customHeight="1" x14ac:dyDescent="0.15">
      <c r="A17" s="72"/>
      <c r="B17" s="73"/>
      <c r="C17" s="74" t="s">
        <v>7</v>
      </c>
      <c r="D17" s="72" t="s">
        <v>1</v>
      </c>
      <c r="E17" s="75">
        <v>4570101680235</v>
      </c>
      <c r="F17" s="76">
        <v>4000</v>
      </c>
      <c r="G17" s="76">
        <f t="shared" si="2"/>
        <v>2400</v>
      </c>
      <c r="H17" s="154">
        <f>GOODS!I17</f>
        <v>0</v>
      </c>
      <c r="I17" s="76">
        <f t="shared" si="1"/>
        <v>0</v>
      </c>
      <c r="J17" s="67"/>
    </row>
    <row r="18" spans="1:10" ht="15" customHeight="1" x14ac:dyDescent="0.15">
      <c r="A18" s="72"/>
      <c r="B18" s="73"/>
      <c r="C18" s="74" t="s">
        <v>6</v>
      </c>
      <c r="D18" s="72" t="s">
        <v>1</v>
      </c>
      <c r="E18" s="75">
        <v>4570101680242</v>
      </c>
      <c r="F18" s="76">
        <v>4000</v>
      </c>
      <c r="G18" s="76">
        <f t="shared" si="2"/>
        <v>2400</v>
      </c>
      <c r="H18" s="154">
        <f>GOODS!I18</f>
        <v>0</v>
      </c>
      <c r="I18" s="76">
        <f t="shared" si="1"/>
        <v>0</v>
      </c>
      <c r="J18" s="67"/>
    </row>
    <row r="19" spans="1:10" ht="15" customHeight="1" x14ac:dyDescent="0.15">
      <c r="A19" s="72"/>
      <c r="B19" s="73"/>
      <c r="C19" s="74" t="s">
        <v>5</v>
      </c>
      <c r="D19" s="72" t="s">
        <v>1</v>
      </c>
      <c r="E19" s="75">
        <v>4570101680259</v>
      </c>
      <c r="F19" s="76">
        <v>4000</v>
      </c>
      <c r="G19" s="76">
        <f t="shared" si="2"/>
        <v>2400</v>
      </c>
      <c r="H19" s="154">
        <f>GOODS!I19</f>
        <v>0</v>
      </c>
      <c r="I19" s="76">
        <f t="shared" si="1"/>
        <v>0</v>
      </c>
      <c r="J19" s="67"/>
    </row>
    <row r="20" spans="1:10" ht="15" customHeight="1" x14ac:dyDescent="0.15">
      <c r="A20" s="72"/>
      <c r="B20" s="73"/>
      <c r="C20" s="74" t="s">
        <v>4</v>
      </c>
      <c r="D20" s="72" t="s">
        <v>1</v>
      </c>
      <c r="E20" s="75">
        <v>4570101680266</v>
      </c>
      <c r="F20" s="76">
        <v>4000</v>
      </c>
      <c r="G20" s="76">
        <f t="shared" si="2"/>
        <v>2400</v>
      </c>
      <c r="H20" s="154">
        <f>GOODS!I20</f>
        <v>0</v>
      </c>
      <c r="I20" s="76">
        <f t="shared" si="1"/>
        <v>0</v>
      </c>
      <c r="J20" s="67"/>
    </row>
    <row r="21" spans="1:10" ht="15" customHeight="1" x14ac:dyDescent="0.15">
      <c r="A21" s="72"/>
      <c r="B21" s="73"/>
      <c r="C21" s="74" t="s">
        <v>3</v>
      </c>
      <c r="D21" s="72" t="s">
        <v>1</v>
      </c>
      <c r="E21" s="75">
        <v>4570101680273</v>
      </c>
      <c r="F21" s="76">
        <v>4000</v>
      </c>
      <c r="G21" s="76">
        <f t="shared" si="2"/>
        <v>2400</v>
      </c>
      <c r="H21" s="154">
        <f>GOODS!I21</f>
        <v>0</v>
      </c>
      <c r="I21" s="76">
        <f t="shared" si="1"/>
        <v>0</v>
      </c>
      <c r="J21" s="67"/>
    </row>
    <row r="22" spans="1:10" ht="15" customHeight="1" x14ac:dyDescent="0.15">
      <c r="A22" s="72"/>
      <c r="B22" s="73"/>
      <c r="C22" s="74" t="s">
        <v>2</v>
      </c>
      <c r="D22" s="72" t="s">
        <v>1</v>
      </c>
      <c r="E22" s="75">
        <v>4570101680280</v>
      </c>
      <c r="F22" s="76">
        <v>4000</v>
      </c>
      <c r="G22" s="76">
        <f t="shared" si="2"/>
        <v>2400</v>
      </c>
      <c r="H22" s="154">
        <f>GOODS!I22</f>
        <v>0</v>
      </c>
      <c r="I22" s="76">
        <f t="shared" si="1"/>
        <v>0</v>
      </c>
      <c r="J22" s="67"/>
    </row>
    <row r="23" spans="1:10" ht="15" customHeight="1" x14ac:dyDescent="0.15">
      <c r="A23" s="72"/>
      <c r="B23" s="73"/>
      <c r="C23" s="74" t="s">
        <v>186</v>
      </c>
      <c r="D23" s="72" t="s">
        <v>1</v>
      </c>
      <c r="E23" s="75">
        <v>4570101683786</v>
      </c>
      <c r="F23" s="76">
        <v>4000</v>
      </c>
      <c r="G23" s="76">
        <f t="shared" ref="G23:G24" si="3">F23*0.6</f>
        <v>2400</v>
      </c>
      <c r="H23" s="154">
        <f>GOODS!I23</f>
        <v>0</v>
      </c>
      <c r="I23" s="76">
        <f t="shared" si="1"/>
        <v>0</v>
      </c>
      <c r="J23" s="67"/>
    </row>
    <row r="24" spans="1:10" ht="15" customHeight="1" x14ac:dyDescent="0.15">
      <c r="A24" s="77"/>
      <c r="B24" s="78"/>
      <c r="C24" s="79" t="s">
        <v>188</v>
      </c>
      <c r="D24" s="77" t="s">
        <v>1</v>
      </c>
      <c r="E24" s="80">
        <v>4570101683793</v>
      </c>
      <c r="F24" s="81">
        <v>4000</v>
      </c>
      <c r="G24" s="81">
        <f t="shared" si="3"/>
        <v>2400</v>
      </c>
      <c r="H24" s="156">
        <f>GOODS!I24</f>
        <v>0</v>
      </c>
      <c r="I24" s="81">
        <f t="shared" si="1"/>
        <v>0</v>
      </c>
      <c r="J24" s="67"/>
    </row>
    <row r="25" spans="1:10" ht="15" hidden="1" customHeight="1" x14ac:dyDescent="0.15">
      <c r="A25" s="69" t="s">
        <v>15</v>
      </c>
      <c r="B25" s="69" t="s">
        <v>14</v>
      </c>
      <c r="C25" s="107" t="s">
        <v>11</v>
      </c>
      <c r="D25" s="69" t="s">
        <v>13</v>
      </c>
      <c r="E25" s="157">
        <v>4570101680297</v>
      </c>
      <c r="F25" s="71">
        <v>18000</v>
      </c>
      <c r="G25" s="71">
        <f t="shared" si="2"/>
        <v>10800</v>
      </c>
      <c r="H25" s="155">
        <f>GOODS!I25</f>
        <v>0</v>
      </c>
      <c r="I25" s="76">
        <f t="shared" si="1"/>
        <v>0</v>
      </c>
      <c r="J25" s="67"/>
    </row>
    <row r="26" spans="1:10" ht="15" hidden="1" customHeight="1" x14ac:dyDescent="0.15">
      <c r="A26" s="72"/>
      <c r="B26" s="72"/>
      <c r="C26" s="74"/>
      <c r="D26" s="72" t="s">
        <v>12</v>
      </c>
      <c r="E26" s="75">
        <v>4570101680303</v>
      </c>
      <c r="F26" s="76">
        <v>19000</v>
      </c>
      <c r="G26" s="76">
        <f t="shared" si="2"/>
        <v>11400</v>
      </c>
      <c r="H26" s="154">
        <f>GOODS!I26</f>
        <v>0</v>
      </c>
      <c r="I26" s="76">
        <f t="shared" si="1"/>
        <v>0</v>
      </c>
      <c r="J26" s="67"/>
    </row>
    <row r="27" spans="1:10" ht="15" hidden="1" customHeight="1" x14ac:dyDescent="0.15">
      <c r="A27" s="72"/>
      <c r="B27" s="72"/>
      <c r="C27" s="74" t="s">
        <v>31</v>
      </c>
      <c r="D27" s="72" t="s">
        <v>13</v>
      </c>
      <c r="E27" s="75">
        <v>4570101680310</v>
      </c>
      <c r="F27" s="76">
        <v>18000</v>
      </c>
      <c r="G27" s="76">
        <f t="shared" si="2"/>
        <v>10800</v>
      </c>
      <c r="H27" s="154">
        <f>GOODS!I27</f>
        <v>0</v>
      </c>
      <c r="I27" s="76">
        <f t="shared" si="1"/>
        <v>0</v>
      </c>
      <c r="J27" s="67"/>
    </row>
    <row r="28" spans="1:10" ht="15" hidden="1" customHeight="1" x14ac:dyDescent="0.15">
      <c r="A28" s="77"/>
      <c r="B28" s="77"/>
      <c r="C28" s="79"/>
      <c r="D28" s="77" t="s">
        <v>12</v>
      </c>
      <c r="E28" s="80">
        <v>4570101680327</v>
      </c>
      <c r="F28" s="81">
        <v>19000</v>
      </c>
      <c r="G28" s="81">
        <f t="shared" si="2"/>
        <v>11400</v>
      </c>
      <c r="H28" s="156">
        <f>GOODS!I28</f>
        <v>0</v>
      </c>
      <c r="I28" s="81">
        <f t="shared" si="1"/>
        <v>0</v>
      </c>
      <c r="J28" s="67"/>
    </row>
    <row r="29" spans="1:10" ht="15" customHeight="1" x14ac:dyDescent="0.15">
      <c r="A29" s="74" t="s">
        <v>27</v>
      </c>
      <c r="B29" s="74" t="s">
        <v>405</v>
      </c>
      <c r="C29" s="74" t="s">
        <v>54</v>
      </c>
      <c r="D29" s="68" t="s">
        <v>330</v>
      </c>
      <c r="E29" s="185">
        <v>4570101680433</v>
      </c>
      <c r="F29" s="83">
        <v>2300</v>
      </c>
      <c r="G29" s="83">
        <f t="shared" ref="G29:G44" si="4">F29*0.6</f>
        <v>1380</v>
      </c>
      <c r="H29" s="84">
        <f>POM!C6</f>
        <v>0</v>
      </c>
      <c r="I29" s="83">
        <f>G29*H29</f>
        <v>0</v>
      </c>
      <c r="J29" s="67"/>
    </row>
    <row r="30" spans="1:10" ht="15" customHeight="1" x14ac:dyDescent="0.15">
      <c r="A30" s="74"/>
      <c r="B30" s="74"/>
      <c r="C30" s="82" t="s">
        <v>192</v>
      </c>
      <c r="D30" s="82" t="s">
        <v>330</v>
      </c>
      <c r="E30" s="186">
        <v>4570101682307</v>
      </c>
      <c r="F30" s="83">
        <v>2300</v>
      </c>
      <c r="G30" s="83">
        <f t="shared" si="4"/>
        <v>1380</v>
      </c>
      <c r="H30" s="84">
        <f>POM!D6</f>
        <v>0</v>
      </c>
      <c r="I30" s="83">
        <f t="shared" ref="I30:I93" si="5">G30*H30</f>
        <v>0</v>
      </c>
      <c r="J30" s="67"/>
    </row>
    <row r="31" spans="1:10" ht="15" customHeight="1" x14ac:dyDescent="0.15">
      <c r="A31" s="74"/>
      <c r="B31" s="74"/>
      <c r="C31" s="82" t="s">
        <v>285</v>
      </c>
      <c r="D31" s="82" t="s">
        <v>330</v>
      </c>
      <c r="E31" s="186">
        <v>4570101682314</v>
      </c>
      <c r="F31" s="83">
        <v>2300</v>
      </c>
      <c r="G31" s="83">
        <f t="shared" si="4"/>
        <v>1380</v>
      </c>
      <c r="H31" s="84">
        <f>POM!E6</f>
        <v>0</v>
      </c>
      <c r="I31" s="83">
        <f t="shared" si="5"/>
        <v>0</v>
      </c>
      <c r="J31" s="67"/>
    </row>
    <row r="32" spans="1:10" ht="15" customHeight="1" x14ac:dyDescent="0.15">
      <c r="C32" s="82" t="s">
        <v>286</v>
      </c>
      <c r="D32" s="82" t="s">
        <v>330</v>
      </c>
      <c r="E32" s="186">
        <v>4570101682383</v>
      </c>
      <c r="F32" s="83">
        <v>2300</v>
      </c>
      <c r="G32" s="83">
        <f t="shared" si="4"/>
        <v>1380</v>
      </c>
      <c r="H32" s="84">
        <f>POM!F6</f>
        <v>0</v>
      </c>
      <c r="I32" s="83">
        <f t="shared" si="5"/>
        <v>0</v>
      </c>
      <c r="J32" s="67"/>
    </row>
    <row r="33" spans="3:10" ht="15" customHeight="1" x14ac:dyDescent="0.15">
      <c r="C33" s="82" t="s">
        <v>283</v>
      </c>
      <c r="D33" s="82" t="s">
        <v>330</v>
      </c>
      <c r="E33" s="187">
        <v>4570101684721</v>
      </c>
      <c r="F33" s="83">
        <v>2300</v>
      </c>
      <c r="G33" s="83">
        <f t="shared" si="4"/>
        <v>1380</v>
      </c>
      <c r="H33" s="84">
        <f>POM!G6</f>
        <v>0</v>
      </c>
      <c r="I33" s="83">
        <f t="shared" si="5"/>
        <v>0</v>
      </c>
      <c r="J33" s="67"/>
    </row>
    <row r="34" spans="3:10" ht="15" customHeight="1" x14ac:dyDescent="0.15">
      <c r="C34" s="74" t="s">
        <v>52</v>
      </c>
      <c r="D34" s="82" t="s">
        <v>330</v>
      </c>
      <c r="E34" s="185">
        <v>4570101680419</v>
      </c>
      <c r="F34" s="83">
        <v>2300</v>
      </c>
      <c r="G34" s="83">
        <f t="shared" si="4"/>
        <v>1380</v>
      </c>
      <c r="H34" s="84">
        <f>POM!H6</f>
        <v>0</v>
      </c>
      <c r="I34" s="83">
        <f t="shared" si="5"/>
        <v>0</v>
      </c>
      <c r="J34" s="67"/>
    </row>
    <row r="35" spans="3:10" ht="15" customHeight="1" x14ac:dyDescent="0.15">
      <c r="C35" s="74" t="s">
        <v>415</v>
      </c>
      <c r="D35" s="82" t="s">
        <v>330</v>
      </c>
      <c r="E35" s="185">
        <v>4570101680464</v>
      </c>
      <c r="F35" s="83">
        <v>2300</v>
      </c>
      <c r="G35" s="83">
        <f t="shared" si="4"/>
        <v>1380</v>
      </c>
      <c r="H35" s="84">
        <f>POM!I6</f>
        <v>0</v>
      </c>
      <c r="I35" s="83">
        <f t="shared" si="5"/>
        <v>0</v>
      </c>
    </row>
    <row r="36" spans="3:10" ht="15" customHeight="1" x14ac:dyDescent="0.15">
      <c r="C36" s="74" t="s">
        <v>416</v>
      </c>
      <c r="D36" s="82" t="s">
        <v>330</v>
      </c>
      <c r="E36" s="187">
        <v>4570101684738</v>
      </c>
      <c r="F36" s="83">
        <v>2300</v>
      </c>
      <c r="G36" s="83">
        <f t="shared" si="4"/>
        <v>1380</v>
      </c>
      <c r="H36" s="84">
        <f>POM!J6</f>
        <v>0</v>
      </c>
      <c r="I36" s="83">
        <f t="shared" si="5"/>
        <v>0</v>
      </c>
    </row>
    <row r="37" spans="3:10" ht="15" customHeight="1" x14ac:dyDescent="0.15">
      <c r="C37" s="82" t="s">
        <v>417</v>
      </c>
      <c r="D37" s="82" t="s">
        <v>330</v>
      </c>
      <c r="E37" s="187">
        <v>4570101684745</v>
      </c>
      <c r="F37" s="83">
        <v>2300</v>
      </c>
      <c r="G37" s="83">
        <f t="shared" si="4"/>
        <v>1380</v>
      </c>
      <c r="H37" s="84">
        <f>POM!C12</f>
        <v>0</v>
      </c>
      <c r="I37" s="83">
        <f t="shared" si="5"/>
        <v>0</v>
      </c>
    </row>
    <row r="38" spans="3:10" ht="15" customHeight="1" x14ac:dyDescent="0.15">
      <c r="C38" s="82" t="s">
        <v>189</v>
      </c>
      <c r="D38" s="82" t="s">
        <v>330</v>
      </c>
      <c r="E38" s="84">
        <v>4570101682789</v>
      </c>
      <c r="F38" s="83">
        <v>2300</v>
      </c>
      <c r="G38" s="83">
        <f t="shared" si="4"/>
        <v>1380</v>
      </c>
      <c r="H38" s="84">
        <f>POM!D12</f>
        <v>0</v>
      </c>
      <c r="I38" s="83">
        <f t="shared" si="5"/>
        <v>0</v>
      </c>
      <c r="J38" s="72"/>
    </row>
    <row r="39" spans="3:10" ht="15" customHeight="1" x14ac:dyDescent="0.15">
      <c r="C39" s="82" t="s">
        <v>190</v>
      </c>
      <c r="D39" s="82" t="s">
        <v>330</v>
      </c>
      <c r="E39" s="84">
        <v>4570101682796</v>
      </c>
      <c r="F39" s="83">
        <v>2300</v>
      </c>
      <c r="G39" s="83">
        <f t="shared" si="4"/>
        <v>1380</v>
      </c>
      <c r="H39" s="84">
        <f>POM!E12</f>
        <v>0</v>
      </c>
      <c r="I39" s="83">
        <f t="shared" si="5"/>
        <v>0</v>
      </c>
      <c r="J39" s="72"/>
    </row>
    <row r="40" spans="3:10" ht="15" customHeight="1" x14ac:dyDescent="0.15">
      <c r="C40" s="82" t="s">
        <v>191</v>
      </c>
      <c r="D40" s="82" t="s">
        <v>330</v>
      </c>
      <c r="E40" s="84">
        <v>4570101682802</v>
      </c>
      <c r="F40" s="83">
        <v>2300</v>
      </c>
      <c r="G40" s="83">
        <f t="shared" si="4"/>
        <v>1380</v>
      </c>
      <c r="H40" s="84">
        <f>POM!F12</f>
        <v>0</v>
      </c>
      <c r="I40" s="83">
        <f t="shared" si="5"/>
        <v>0</v>
      </c>
      <c r="J40" s="72"/>
    </row>
    <row r="41" spans="3:10" ht="15" customHeight="1" x14ac:dyDescent="0.15">
      <c r="C41" s="74" t="s">
        <v>53</v>
      </c>
      <c r="D41" s="82" t="s">
        <v>330</v>
      </c>
      <c r="E41" s="185">
        <v>4570101680426</v>
      </c>
      <c r="F41" s="83">
        <v>2300</v>
      </c>
      <c r="G41" s="83">
        <f t="shared" si="4"/>
        <v>1380</v>
      </c>
      <c r="H41" s="84">
        <f>POM!G12</f>
        <v>0</v>
      </c>
      <c r="I41" s="83">
        <f t="shared" si="5"/>
        <v>0</v>
      </c>
      <c r="J41" s="72"/>
    </row>
    <row r="42" spans="3:10" ht="15" customHeight="1" x14ac:dyDescent="0.15">
      <c r="C42" s="74" t="s">
        <v>55</v>
      </c>
      <c r="D42" s="82" t="s">
        <v>330</v>
      </c>
      <c r="E42" s="185">
        <v>4570101680440</v>
      </c>
      <c r="F42" s="83">
        <v>2300</v>
      </c>
      <c r="G42" s="83">
        <f t="shared" si="4"/>
        <v>1380</v>
      </c>
      <c r="H42" s="84">
        <f>POM!H12</f>
        <v>0</v>
      </c>
      <c r="I42" s="83">
        <f t="shared" si="5"/>
        <v>0</v>
      </c>
      <c r="J42" s="72"/>
    </row>
    <row r="43" spans="3:10" ht="15" customHeight="1" x14ac:dyDescent="0.15">
      <c r="C43" s="74" t="s">
        <v>57</v>
      </c>
      <c r="D43" s="82" t="s">
        <v>330</v>
      </c>
      <c r="E43" s="185">
        <v>4570101680471</v>
      </c>
      <c r="F43" s="83">
        <v>2300</v>
      </c>
      <c r="G43" s="83">
        <f t="shared" si="4"/>
        <v>1380</v>
      </c>
      <c r="H43" s="84">
        <f>POM!I12</f>
        <v>0</v>
      </c>
      <c r="I43" s="83">
        <f t="shared" si="5"/>
        <v>0</v>
      </c>
      <c r="J43" s="72"/>
    </row>
    <row r="44" spans="3:10" ht="15" customHeight="1" x14ac:dyDescent="0.15">
      <c r="C44" s="74" t="s">
        <v>58</v>
      </c>
      <c r="D44" s="82" t="s">
        <v>330</v>
      </c>
      <c r="E44" s="185">
        <v>4570101680488</v>
      </c>
      <c r="F44" s="83">
        <v>2300</v>
      </c>
      <c r="G44" s="83">
        <f t="shared" si="4"/>
        <v>1380</v>
      </c>
      <c r="H44" s="84">
        <f>POM!J12</f>
        <v>0</v>
      </c>
      <c r="I44" s="83">
        <f t="shared" si="5"/>
        <v>0</v>
      </c>
      <c r="J44" s="72"/>
    </row>
    <row r="45" spans="3:10" ht="15" customHeight="1" x14ac:dyDescent="0.15">
      <c r="C45" s="82" t="s">
        <v>194</v>
      </c>
      <c r="D45" s="82" t="s">
        <v>330</v>
      </c>
      <c r="E45" s="186">
        <v>4570101682819</v>
      </c>
      <c r="F45" s="83">
        <v>2300</v>
      </c>
      <c r="G45" s="83">
        <f t="shared" ref="G45:G102" si="6">F45*0.6</f>
        <v>1380</v>
      </c>
      <c r="H45" s="84">
        <f>POM!C18</f>
        <v>0</v>
      </c>
      <c r="I45" s="83">
        <f t="shared" si="5"/>
        <v>0</v>
      </c>
      <c r="J45" s="72"/>
    </row>
    <row r="46" spans="3:10" ht="15" customHeight="1" x14ac:dyDescent="0.15">
      <c r="C46" s="82" t="s">
        <v>195</v>
      </c>
      <c r="D46" s="82" t="s">
        <v>330</v>
      </c>
      <c r="E46" s="186">
        <v>4570101682826</v>
      </c>
      <c r="F46" s="83">
        <v>2300</v>
      </c>
      <c r="G46" s="83">
        <f t="shared" si="6"/>
        <v>1380</v>
      </c>
      <c r="H46" s="84">
        <f>POM!D18</f>
        <v>0</v>
      </c>
      <c r="I46" s="83">
        <f t="shared" si="5"/>
        <v>0</v>
      </c>
      <c r="J46" s="72"/>
    </row>
    <row r="47" spans="3:10" ht="15" customHeight="1" x14ac:dyDescent="0.15">
      <c r="C47" s="82" t="s">
        <v>44</v>
      </c>
      <c r="D47" s="82" t="s">
        <v>330</v>
      </c>
      <c r="E47" s="185">
        <v>4570101680341</v>
      </c>
      <c r="F47" s="83">
        <v>2300</v>
      </c>
      <c r="G47" s="83">
        <f t="shared" si="6"/>
        <v>1380</v>
      </c>
      <c r="H47" s="84">
        <f>POM!E18</f>
        <v>0</v>
      </c>
      <c r="I47" s="83">
        <f t="shared" si="5"/>
        <v>0</v>
      </c>
      <c r="J47" s="72"/>
    </row>
    <row r="48" spans="3:10" ht="15" customHeight="1" x14ac:dyDescent="0.15">
      <c r="C48" s="74" t="s">
        <v>50</v>
      </c>
      <c r="D48" s="82" t="s">
        <v>330</v>
      </c>
      <c r="E48" s="185">
        <v>4570101680402</v>
      </c>
      <c r="F48" s="83">
        <v>2300</v>
      </c>
      <c r="G48" s="83">
        <f t="shared" si="6"/>
        <v>1380</v>
      </c>
      <c r="H48" s="84">
        <f>POM!F18</f>
        <v>0</v>
      </c>
      <c r="I48" s="83">
        <f t="shared" si="5"/>
        <v>0</v>
      </c>
      <c r="J48" s="72"/>
    </row>
    <row r="49" spans="3:10" ht="15" customHeight="1" x14ac:dyDescent="0.15">
      <c r="C49" s="82" t="s">
        <v>197</v>
      </c>
      <c r="D49" s="82" t="s">
        <v>330</v>
      </c>
      <c r="E49" s="186">
        <v>4570101682840</v>
      </c>
      <c r="F49" s="83">
        <v>2300</v>
      </c>
      <c r="G49" s="83">
        <f t="shared" si="6"/>
        <v>1380</v>
      </c>
      <c r="H49" s="84">
        <f>POM!G18</f>
        <v>0</v>
      </c>
      <c r="I49" s="83">
        <f t="shared" si="5"/>
        <v>0</v>
      </c>
      <c r="J49" s="72"/>
    </row>
    <row r="50" spans="3:10" ht="15" customHeight="1" x14ac:dyDescent="0.15">
      <c r="C50" s="82" t="s">
        <v>196</v>
      </c>
      <c r="D50" s="82" t="s">
        <v>330</v>
      </c>
      <c r="E50" s="186">
        <v>4570101682833</v>
      </c>
      <c r="F50" s="83">
        <v>2300</v>
      </c>
      <c r="G50" s="83">
        <f t="shared" si="6"/>
        <v>1380</v>
      </c>
      <c r="H50" s="84">
        <f>POM!H18</f>
        <v>0</v>
      </c>
      <c r="I50" s="83">
        <f t="shared" si="5"/>
        <v>0</v>
      </c>
      <c r="J50" s="72"/>
    </row>
    <row r="51" spans="3:10" ht="15" customHeight="1" x14ac:dyDescent="0.15">
      <c r="C51" s="82" t="s">
        <v>45</v>
      </c>
      <c r="D51" s="82" t="s">
        <v>330</v>
      </c>
      <c r="E51" s="185">
        <v>4570101680358</v>
      </c>
      <c r="F51" s="83">
        <v>2300</v>
      </c>
      <c r="G51" s="83">
        <f t="shared" si="6"/>
        <v>1380</v>
      </c>
      <c r="H51" s="84">
        <f>POM!I18</f>
        <v>0</v>
      </c>
      <c r="I51" s="83">
        <f t="shared" si="5"/>
        <v>0</v>
      </c>
      <c r="J51" s="72"/>
    </row>
    <row r="52" spans="3:10" ht="15" customHeight="1" x14ac:dyDescent="0.15">
      <c r="C52" s="74" t="s">
        <v>46</v>
      </c>
      <c r="D52" s="82" t="s">
        <v>330</v>
      </c>
      <c r="E52" s="185">
        <v>4570101680365</v>
      </c>
      <c r="F52" s="83">
        <v>2300</v>
      </c>
      <c r="G52" s="83">
        <f t="shared" si="6"/>
        <v>1380</v>
      </c>
      <c r="H52" s="84">
        <f>POM!J18</f>
        <v>0</v>
      </c>
      <c r="I52" s="83">
        <f t="shared" si="5"/>
        <v>0</v>
      </c>
    </row>
    <row r="53" spans="3:10" ht="15" customHeight="1" x14ac:dyDescent="0.15">
      <c r="C53" s="74" t="s">
        <v>74</v>
      </c>
      <c r="D53" s="82" t="s">
        <v>330</v>
      </c>
      <c r="E53" s="75">
        <v>4570101680709</v>
      </c>
      <c r="F53" s="83">
        <v>2300</v>
      </c>
      <c r="G53" s="83">
        <f t="shared" si="6"/>
        <v>1380</v>
      </c>
      <c r="H53" s="84">
        <f>POM!C23</f>
        <v>0</v>
      </c>
      <c r="I53" s="83">
        <f t="shared" si="5"/>
        <v>0</v>
      </c>
    </row>
    <row r="54" spans="3:10" ht="15" customHeight="1" x14ac:dyDescent="0.15">
      <c r="C54" s="74" t="s">
        <v>47</v>
      </c>
      <c r="D54" s="82" t="s">
        <v>330</v>
      </c>
      <c r="E54" s="185">
        <v>4570101680372</v>
      </c>
      <c r="F54" s="83">
        <v>2300</v>
      </c>
      <c r="G54" s="83">
        <f t="shared" si="6"/>
        <v>1380</v>
      </c>
      <c r="H54" s="84">
        <f>POM!D23</f>
        <v>0</v>
      </c>
      <c r="I54" s="83">
        <f t="shared" si="5"/>
        <v>0</v>
      </c>
    </row>
    <row r="55" spans="3:10" ht="15" customHeight="1" x14ac:dyDescent="0.15">
      <c r="C55" s="82" t="s">
        <v>200</v>
      </c>
      <c r="D55" s="82" t="s">
        <v>330</v>
      </c>
      <c r="E55" s="186">
        <v>4570101682369</v>
      </c>
      <c r="F55" s="83">
        <v>2300</v>
      </c>
      <c r="G55" s="83">
        <f t="shared" si="6"/>
        <v>1380</v>
      </c>
      <c r="H55" s="84">
        <f>POM!E23</f>
        <v>0</v>
      </c>
      <c r="I55" s="83">
        <f t="shared" si="5"/>
        <v>0</v>
      </c>
    </row>
    <row r="56" spans="3:10" ht="15" customHeight="1" x14ac:dyDescent="0.15">
      <c r="C56" s="74" t="s">
        <v>48</v>
      </c>
      <c r="D56" s="82" t="s">
        <v>330</v>
      </c>
      <c r="E56" s="185">
        <v>4570101680389</v>
      </c>
      <c r="F56" s="83">
        <v>2300</v>
      </c>
      <c r="G56" s="83">
        <f t="shared" si="6"/>
        <v>1380</v>
      </c>
      <c r="H56" s="84">
        <f>POM!F23</f>
        <v>0</v>
      </c>
      <c r="I56" s="83">
        <f t="shared" si="5"/>
        <v>0</v>
      </c>
    </row>
    <row r="57" spans="3:10" ht="15" customHeight="1" x14ac:dyDescent="0.15">
      <c r="C57" s="74" t="s">
        <v>49</v>
      </c>
      <c r="D57" s="82" t="s">
        <v>330</v>
      </c>
      <c r="E57" s="185">
        <v>4570101680396</v>
      </c>
      <c r="F57" s="83">
        <v>2300</v>
      </c>
      <c r="G57" s="83">
        <f t="shared" si="6"/>
        <v>1380</v>
      </c>
      <c r="H57" s="84">
        <f>POM!G23</f>
        <v>0</v>
      </c>
      <c r="I57" s="83">
        <f t="shared" si="5"/>
        <v>0</v>
      </c>
    </row>
    <row r="58" spans="3:10" ht="15" customHeight="1" x14ac:dyDescent="0.15">
      <c r="C58" s="82" t="s">
        <v>211</v>
      </c>
      <c r="D58" s="82" t="s">
        <v>330</v>
      </c>
      <c r="E58" s="186">
        <v>4570101682956</v>
      </c>
      <c r="F58" s="83">
        <v>2300</v>
      </c>
      <c r="G58" s="83">
        <f t="shared" si="6"/>
        <v>1380</v>
      </c>
      <c r="H58" s="84">
        <f>POM!I23</f>
        <v>0</v>
      </c>
      <c r="I58" s="83">
        <f t="shared" si="5"/>
        <v>0</v>
      </c>
    </row>
    <row r="59" spans="3:10" ht="15" customHeight="1" x14ac:dyDescent="0.15">
      <c r="C59" s="82" t="s">
        <v>212</v>
      </c>
      <c r="D59" s="82" t="s">
        <v>330</v>
      </c>
      <c r="E59" s="186">
        <v>4570101682963</v>
      </c>
      <c r="F59" s="83">
        <v>2300</v>
      </c>
      <c r="G59" s="83">
        <f t="shared" si="6"/>
        <v>1380</v>
      </c>
      <c r="H59" s="84">
        <f>POM!H23</f>
        <v>0</v>
      </c>
      <c r="I59" s="83">
        <f t="shared" si="5"/>
        <v>0</v>
      </c>
    </row>
    <row r="60" spans="3:10" ht="15" customHeight="1" x14ac:dyDescent="0.15">
      <c r="C60" s="74" t="s">
        <v>71</v>
      </c>
      <c r="D60" s="82" t="s">
        <v>330</v>
      </c>
      <c r="E60" s="75">
        <v>4570101680655</v>
      </c>
      <c r="F60" s="83">
        <v>2300</v>
      </c>
      <c r="G60" s="83">
        <f t="shared" si="6"/>
        <v>1380</v>
      </c>
      <c r="H60" s="84">
        <f>POM!J23</f>
        <v>0</v>
      </c>
      <c r="I60" s="83">
        <f t="shared" si="5"/>
        <v>0</v>
      </c>
    </row>
    <row r="61" spans="3:10" ht="15" customHeight="1" x14ac:dyDescent="0.15">
      <c r="C61" s="82" t="s">
        <v>207</v>
      </c>
      <c r="D61" s="82" t="s">
        <v>330</v>
      </c>
      <c r="E61" s="186">
        <v>4570101682895</v>
      </c>
      <c r="F61" s="83">
        <v>2300</v>
      </c>
      <c r="G61" s="83">
        <f t="shared" si="6"/>
        <v>1380</v>
      </c>
      <c r="H61" s="84">
        <f>POM!C28</f>
        <v>0</v>
      </c>
      <c r="I61" s="83">
        <f t="shared" si="5"/>
        <v>0</v>
      </c>
      <c r="J61" s="67"/>
    </row>
    <row r="62" spans="3:10" ht="15" customHeight="1" x14ac:dyDescent="0.15">
      <c r="C62" s="82" t="s">
        <v>208</v>
      </c>
      <c r="D62" s="82" t="s">
        <v>330</v>
      </c>
      <c r="E62" s="186">
        <v>4570101682901</v>
      </c>
      <c r="F62" s="83">
        <v>2300</v>
      </c>
      <c r="G62" s="83">
        <f t="shared" si="6"/>
        <v>1380</v>
      </c>
      <c r="H62" s="84">
        <f>POM!D28</f>
        <v>0</v>
      </c>
      <c r="I62" s="83">
        <f t="shared" si="5"/>
        <v>0</v>
      </c>
      <c r="J62" s="72"/>
    </row>
    <row r="63" spans="3:10" ht="15" customHeight="1" x14ac:dyDescent="0.15">
      <c r="C63" s="82" t="s">
        <v>209</v>
      </c>
      <c r="D63" s="82" t="s">
        <v>330</v>
      </c>
      <c r="E63" s="186">
        <v>4570101682932</v>
      </c>
      <c r="F63" s="83">
        <v>2300</v>
      </c>
      <c r="G63" s="83">
        <f t="shared" si="6"/>
        <v>1380</v>
      </c>
      <c r="H63" s="84">
        <f>POM!E28</f>
        <v>0</v>
      </c>
      <c r="I63" s="83">
        <f t="shared" si="5"/>
        <v>0</v>
      </c>
    </row>
    <row r="64" spans="3:10" ht="15" customHeight="1" x14ac:dyDescent="0.15">
      <c r="C64" s="82" t="s">
        <v>210</v>
      </c>
      <c r="D64" s="82" t="s">
        <v>330</v>
      </c>
      <c r="E64" s="186">
        <v>4570101682949</v>
      </c>
      <c r="F64" s="83">
        <v>2300</v>
      </c>
      <c r="G64" s="83">
        <f t="shared" si="6"/>
        <v>1380</v>
      </c>
      <c r="H64" s="84">
        <f>POM!F28</f>
        <v>0</v>
      </c>
      <c r="I64" s="83">
        <f t="shared" si="5"/>
        <v>0</v>
      </c>
    </row>
    <row r="65" spans="3:9" ht="15" customHeight="1" x14ac:dyDescent="0.15">
      <c r="C65" s="82" t="s">
        <v>204</v>
      </c>
      <c r="D65" s="82" t="s">
        <v>330</v>
      </c>
      <c r="E65" s="186">
        <v>4570101682352</v>
      </c>
      <c r="F65" s="83">
        <v>2300</v>
      </c>
      <c r="G65" s="83">
        <f t="shared" si="6"/>
        <v>1380</v>
      </c>
      <c r="H65" s="84">
        <f>POM!G28</f>
        <v>0</v>
      </c>
      <c r="I65" s="83">
        <f t="shared" si="5"/>
        <v>0</v>
      </c>
    </row>
    <row r="66" spans="3:9" ht="15" customHeight="1" x14ac:dyDescent="0.15">
      <c r="C66" s="82" t="s">
        <v>214</v>
      </c>
      <c r="D66" s="82" t="s">
        <v>330</v>
      </c>
      <c r="E66" s="186">
        <v>4570101682970</v>
      </c>
      <c r="F66" s="83">
        <v>2300</v>
      </c>
      <c r="G66" s="83">
        <f t="shared" si="6"/>
        <v>1380</v>
      </c>
      <c r="H66" s="84">
        <f>POM!H28</f>
        <v>0</v>
      </c>
      <c r="I66" s="83">
        <f t="shared" si="5"/>
        <v>0</v>
      </c>
    </row>
    <row r="67" spans="3:9" ht="15" customHeight="1" x14ac:dyDescent="0.15">
      <c r="C67" s="82" t="s">
        <v>418</v>
      </c>
      <c r="D67" s="82" t="s">
        <v>330</v>
      </c>
      <c r="E67" s="187">
        <v>4570101684752</v>
      </c>
      <c r="F67" s="83">
        <v>2300</v>
      </c>
      <c r="G67" s="83">
        <f t="shared" si="6"/>
        <v>1380</v>
      </c>
      <c r="H67" s="84">
        <f>POM!I28</f>
        <v>0</v>
      </c>
      <c r="I67" s="83">
        <f t="shared" si="5"/>
        <v>0</v>
      </c>
    </row>
    <row r="68" spans="3:9" ht="15" customHeight="1" x14ac:dyDescent="0.15">
      <c r="C68" s="82" t="s">
        <v>419</v>
      </c>
      <c r="D68" s="82" t="s">
        <v>330</v>
      </c>
      <c r="E68" s="187">
        <v>4570101684769</v>
      </c>
      <c r="F68" s="83">
        <v>2300</v>
      </c>
      <c r="G68" s="83">
        <f t="shared" si="6"/>
        <v>1380</v>
      </c>
      <c r="H68" s="84">
        <f>POM!J28</f>
        <v>0</v>
      </c>
      <c r="I68" s="83">
        <f t="shared" si="5"/>
        <v>0</v>
      </c>
    </row>
    <row r="69" spans="3:9" ht="15" customHeight="1" x14ac:dyDescent="0.15">
      <c r="C69" s="68" t="s">
        <v>287</v>
      </c>
      <c r="D69" s="82" t="s">
        <v>330</v>
      </c>
      <c r="E69" s="187">
        <v>4570101684776</v>
      </c>
      <c r="F69" s="83">
        <v>2300</v>
      </c>
      <c r="G69" s="83">
        <f t="shared" si="6"/>
        <v>1380</v>
      </c>
      <c r="H69" s="154">
        <f>POM!C33</f>
        <v>0</v>
      </c>
      <c r="I69" s="83">
        <f t="shared" si="5"/>
        <v>0</v>
      </c>
    </row>
    <row r="70" spans="3:9" ht="15" customHeight="1" x14ac:dyDescent="0.15">
      <c r="C70" s="68" t="s">
        <v>288</v>
      </c>
      <c r="D70" s="82" t="s">
        <v>330</v>
      </c>
      <c r="E70" s="187">
        <v>4570101684783</v>
      </c>
      <c r="F70" s="83">
        <v>2300</v>
      </c>
      <c r="G70" s="83">
        <f t="shared" si="6"/>
        <v>1380</v>
      </c>
      <c r="H70" s="154">
        <f>POM!D33</f>
        <v>0</v>
      </c>
      <c r="I70" s="83">
        <f t="shared" si="5"/>
        <v>0</v>
      </c>
    </row>
    <row r="71" spans="3:9" ht="15" customHeight="1" x14ac:dyDescent="0.15">
      <c r="C71" s="68" t="s">
        <v>289</v>
      </c>
      <c r="D71" s="82" t="s">
        <v>330</v>
      </c>
      <c r="E71" s="187">
        <v>4570101684790</v>
      </c>
      <c r="F71" s="83">
        <v>2300</v>
      </c>
      <c r="G71" s="83">
        <f t="shared" si="6"/>
        <v>1380</v>
      </c>
      <c r="H71" s="154">
        <f>POM!E33</f>
        <v>0</v>
      </c>
      <c r="I71" s="83">
        <f t="shared" si="5"/>
        <v>0</v>
      </c>
    </row>
    <row r="72" spans="3:9" ht="15" customHeight="1" x14ac:dyDescent="0.15">
      <c r="C72" s="68" t="s">
        <v>338</v>
      </c>
      <c r="D72" s="82" t="s">
        <v>330</v>
      </c>
      <c r="E72" s="187">
        <v>4570101684806</v>
      </c>
      <c r="F72" s="83">
        <v>2300</v>
      </c>
      <c r="G72" s="83">
        <f t="shared" si="6"/>
        <v>1380</v>
      </c>
      <c r="H72" s="154">
        <f>POM!F33</f>
        <v>0</v>
      </c>
      <c r="I72" s="83">
        <f t="shared" si="5"/>
        <v>0</v>
      </c>
    </row>
    <row r="73" spans="3:9" ht="15" customHeight="1" x14ac:dyDescent="0.15">
      <c r="C73" s="82" t="s">
        <v>185</v>
      </c>
      <c r="D73" s="82" t="s">
        <v>330</v>
      </c>
      <c r="E73" s="186">
        <v>4570101682857</v>
      </c>
      <c r="F73" s="83">
        <v>2300</v>
      </c>
      <c r="G73" s="83">
        <f t="shared" si="6"/>
        <v>1380</v>
      </c>
      <c r="H73" s="154">
        <f>POM!G33</f>
        <v>0</v>
      </c>
      <c r="I73" s="83">
        <f t="shared" si="5"/>
        <v>0</v>
      </c>
    </row>
    <row r="74" spans="3:9" ht="15" customHeight="1" x14ac:dyDescent="0.15">
      <c r="C74" s="82" t="s">
        <v>187</v>
      </c>
      <c r="D74" s="82" t="s">
        <v>330</v>
      </c>
      <c r="E74" s="186">
        <v>4570101682871</v>
      </c>
      <c r="F74" s="83">
        <v>2300</v>
      </c>
      <c r="G74" s="83">
        <f t="shared" si="6"/>
        <v>1380</v>
      </c>
      <c r="H74" s="154">
        <f>POM!H33</f>
        <v>0</v>
      </c>
      <c r="I74" s="83">
        <f t="shared" si="5"/>
        <v>0</v>
      </c>
    </row>
    <row r="75" spans="3:9" ht="15" customHeight="1" x14ac:dyDescent="0.15">
      <c r="C75" s="82" t="s">
        <v>203</v>
      </c>
      <c r="D75" s="82" t="s">
        <v>330</v>
      </c>
      <c r="E75" s="186">
        <v>4570101682864</v>
      </c>
      <c r="F75" s="83">
        <v>2300</v>
      </c>
      <c r="G75" s="83">
        <f t="shared" si="6"/>
        <v>1380</v>
      </c>
      <c r="H75" s="154">
        <f>POM!I33</f>
        <v>0</v>
      </c>
      <c r="I75" s="83">
        <f t="shared" si="5"/>
        <v>0</v>
      </c>
    </row>
    <row r="76" spans="3:9" ht="15" customHeight="1" x14ac:dyDescent="0.15">
      <c r="C76" s="82" t="s">
        <v>223</v>
      </c>
      <c r="D76" s="82" t="s">
        <v>330</v>
      </c>
      <c r="E76" s="186">
        <v>4570101682888</v>
      </c>
      <c r="F76" s="83">
        <v>2300</v>
      </c>
      <c r="G76" s="83">
        <f t="shared" si="6"/>
        <v>1380</v>
      </c>
      <c r="H76" s="154">
        <f>POM!J33</f>
        <v>0</v>
      </c>
      <c r="I76" s="83">
        <f t="shared" si="5"/>
        <v>0</v>
      </c>
    </row>
    <row r="77" spans="3:9" ht="15" customHeight="1" x14ac:dyDescent="0.15">
      <c r="C77" s="68" t="s">
        <v>292</v>
      </c>
      <c r="D77" s="82" t="s">
        <v>330</v>
      </c>
      <c r="E77" s="187">
        <v>4570101684813</v>
      </c>
      <c r="F77" s="83">
        <v>2300</v>
      </c>
      <c r="G77" s="83">
        <f t="shared" si="6"/>
        <v>1380</v>
      </c>
      <c r="H77" s="154">
        <f>POM!C38</f>
        <v>0</v>
      </c>
      <c r="I77" s="83">
        <f t="shared" si="5"/>
        <v>0</v>
      </c>
    </row>
    <row r="78" spans="3:9" ht="15" customHeight="1" x14ac:dyDescent="0.15">
      <c r="C78" s="68" t="s">
        <v>290</v>
      </c>
      <c r="D78" s="82" t="s">
        <v>330</v>
      </c>
      <c r="E78" s="187">
        <v>4570101684820</v>
      </c>
      <c r="F78" s="83">
        <v>2300</v>
      </c>
      <c r="G78" s="83">
        <f t="shared" si="6"/>
        <v>1380</v>
      </c>
      <c r="H78" s="154">
        <f>POM!D38</f>
        <v>0</v>
      </c>
      <c r="I78" s="83">
        <f t="shared" si="5"/>
        <v>0</v>
      </c>
    </row>
    <row r="79" spans="3:9" ht="15" customHeight="1" x14ac:dyDescent="0.15">
      <c r="C79" s="68" t="s">
        <v>291</v>
      </c>
      <c r="D79" s="82" t="s">
        <v>330</v>
      </c>
      <c r="E79" s="187">
        <v>4570101684837</v>
      </c>
      <c r="F79" s="83">
        <v>2300</v>
      </c>
      <c r="G79" s="83">
        <f t="shared" si="6"/>
        <v>1380</v>
      </c>
      <c r="H79" s="154">
        <f>POM!E38</f>
        <v>0</v>
      </c>
      <c r="I79" s="83">
        <f t="shared" si="5"/>
        <v>0</v>
      </c>
    </row>
    <row r="80" spans="3:9" ht="15" customHeight="1" x14ac:dyDescent="0.15">
      <c r="C80" s="74" t="s">
        <v>420</v>
      </c>
      <c r="D80" s="82" t="s">
        <v>330</v>
      </c>
      <c r="E80" s="75">
        <v>4570101680679</v>
      </c>
      <c r="F80" s="83">
        <v>2300</v>
      </c>
      <c r="G80" s="83">
        <f t="shared" si="6"/>
        <v>1380</v>
      </c>
      <c r="H80" s="154">
        <f>POM!F38</f>
        <v>0</v>
      </c>
      <c r="I80" s="83">
        <f t="shared" si="5"/>
        <v>0</v>
      </c>
    </row>
    <row r="81" spans="3:10" ht="15" customHeight="1" x14ac:dyDescent="0.15">
      <c r="C81" s="74" t="s">
        <v>421</v>
      </c>
      <c r="D81" s="82" t="s">
        <v>330</v>
      </c>
      <c r="E81" s="75">
        <v>4570101680686</v>
      </c>
      <c r="F81" s="83">
        <v>2300</v>
      </c>
      <c r="G81" s="83">
        <f t="shared" si="6"/>
        <v>1380</v>
      </c>
      <c r="H81" s="75">
        <f>POM!G38</f>
        <v>0</v>
      </c>
      <c r="I81" s="83">
        <f t="shared" si="5"/>
        <v>0</v>
      </c>
    </row>
    <row r="82" spans="3:10" ht="15" customHeight="1" x14ac:dyDescent="0.15">
      <c r="C82" s="74" t="s">
        <v>69</v>
      </c>
      <c r="D82" s="82" t="s">
        <v>330</v>
      </c>
      <c r="E82" s="185">
        <v>4570101680495</v>
      </c>
      <c r="F82" s="83">
        <v>2300</v>
      </c>
      <c r="G82" s="83">
        <f t="shared" si="6"/>
        <v>1380</v>
      </c>
      <c r="H82" s="75">
        <f>POM!H38</f>
        <v>0</v>
      </c>
      <c r="I82" s="83">
        <f t="shared" si="5"/>
        <v>0</v>
      </c>
    </row>
    <row r="83" spans="3:10" ht="15" customHeight="1" x14ac:dyDescent="0.15">
      <c r="C83" s="74" t="s">
        <v>70</v>
      </c>
      <c r="D83" s="82" t="s">
        <v>330</v>
      </c>
      <c r="E83" s="185">
        <v>4570101680501</v>
      </c>
      <c r="F83" s="83">
        <v>2300</v>
      </c>
      <c r="G83" s="83">
        <f t="shared" si="6"/>
        <v>1380</v>
      </c>
      <c r="H83" s="154">
        <f>POM!I38</f>
        <v>0</v>
      </c>
      <c r="I83" s="83">
        <f t="shared" si="5"/>
        <v>0</v>
      </c>
      <c r="J83" s="67"/>
    </row>
    <row r="84" spans="3:10" ht="15" customHeight="1" x14ac:dyDescent="0.15">
      <c r="C84" s="74" t="s">
        <v>59</v>
      </c>
      <c r="D84" s="82" t="s">
        <v>330</v>
      </c>
      <c r="E84" s="185">
        <v>4570101680570</v>
      </c>
      <c r="F84" s="83">
        <v>2300</v>
      </c>
      <c r="G84" s="83">
        <f t="shared" si="6"/>
        <v>1380</v>
      </c>
      <c r="H84" s="154">
        <f>POM!C43</f>
        <v>0</v>
      </c>
      <c r="I84" s="83">
        <f t="shared" si="5"/>
        <v>0</v>
      </c>
    </row>
    <row r="85" spans="3:10" ht="15" customHeight="1" x14ac:dyDescent="0.15">
      <c r="C85" s="74" t="s">
        <v>60</v>
      </c>
      <c r="D85" s="82" t="s">
        <v>330</v>
      </c>
      <c r="E85" s="185">
        <v>4570101680587</v>
      </c>
      <c r="F85" s="83">
        <v>2300</v>
      </c>
      <c r="G85" s="83">
        <f t="shared" si="6"/>
        <v>1380</v>
      </c>
      <c r="H85" s="75">
        <f>POM!D43</f>
        <v>0</v>
      </c>
      <c r="I85" s="83">
        <f t="shared" si="5"/>
        <v>0</v>
      </c>
      <c r="J85" s="67"/>
    </row>
    <row r="86" spans="3:10" ht="15" customHeight="1" x14ac:dyDescent="0.15">
      <c r="C86" s="74" t="s">
        <v>65</v>
      </c>
      <c r="D86" s="82" t="s">
        <v>330</v>
      </c>
      <c r="E86" s="185">
        <v>4570101680617</v>
      </c>
      <c r="F86" s="83">
        <v>2300</v>
      </c>
      <c r="G86" s="83">
        <f t="shared" si="6"/>
        <v>1380</v>
      </c>
      <c r="H86" s="75">
        <f>POM!E43</f>
        <v>0</v>
      </c>
      <c r="I86" s="83">
        <f t="shared" si="5"/>
        <v>0</v>
      </c>
    </row>
    <row r="87" spans="3:10" ht="15" customHeight="1" x14ac:dyDescent="0.15">
      <c r="C87" s="74" t="s">
        <v>66</v>
      </c>
      <c r="D87" s="82" t="s">
        <v>330</v>
      </c>
      <c r="E87" s="185">
        <v>4570101680624</v>
      </c>
      <c r="F87" s="83">
        <v>2300</v>
      </c>
      <c r="G87" s="83">
        <f t="shared" si="6"/>
        <v>1380</v>
      </c>
      <c r="H87" s="75">
        <f>POM!F43</f>
        <v>0</v>
      </c>
      <c r="I87" s="83">
        <f t="shared" si="5"/>
        <v>0</v>
      </c>
    </row>
    <row r="88" spans="3:10" ht="15" customHeight="1" x14ac:dyDescent="0.15">
      <c r="C88" s="74" t="s">
        <v>61</v>
      </c>
      <c r="D88" s="82" t="s">
        <v>330</v>
      </c>
      <c r="E88" s="185">
        <v>4570101680556</v>
      </c>
      <c r="F88" s="83">
        <v>2300</v>
      </c>
      <c r="G88" s="83">
        <f t="shared" si="6"/>
        <v>1380</v>
      </c>
      <c r="H88" s="75">
        <f>POM!G43</f>
        <v>0</v>
      </c>
      <c r="I88" s="83">
        <f t="shared" si="5"/>
        <v>0</v>
      </c>
    </row>
    <row r="89" spans="3:10" ht="15" customHeight="1" x14ac:dyDescent="0.15">
      <c r="C89" s="74" t="s">
        <v>62</v>
      </c>
      <c r="D89" s="82" t="s">
        <v>330</v>
      </c>
      <c r="E89" s="185">
        <v>4570101680563</v>
      </c>
      <c r="F89" s="83">
        <v>2300</v>
      </c>
      <c r="G89" s="83">
        <f t="shared" si="6"/>
        <v>1380</v>
      </c>
      <c r="H89" s="75">
        <f>POM!H43</f>
        <v>0</v>
      </c>
      <c r="I89" s="83">
        <f t="shared" si="5"/>
        <v>0</v>
      </c>
    </row>
    <row r="90" spans="3:10" ht="15" customHeight="1" x14ac:dyDescent="0.15">
      <c r="C90" s="74" t="s">
        <v>127</v>
      </c>
      <c r="D90" s="82" t="s">
        <v>330</v>
      </c>
      <c r="E90" s="185">
        <v>4570101680594</v>
      </c>
      <c r="F90" s="83">
        <v>2300</v>
      </c>
      <c r="G90" s="83">
        <f t="shared" si="6"/>
        <v>1380</v>
      </c>
      <c r="H90" s="75">
        <f>POM!I43</f>
        <v>0</v>
      </c>
      <c r="I90" s="83">
        <f t="shared" si="5"/>
        <v>0</v>
      </c>
    </row>
    <row r="91" spans="3:10" ht="15" customHeight="1" x14ac:dyDescent="0.15">
      <c r="C91" s="74" t="s">
        <v>128</v>
      </c>
      <c r="D91" s="82" t="s">
        <v>330</v>
      </c>
      <c r="E91" s="185">
        <v>4570101680600</v>
      </c>
      <c r="F91" s="83">
        <v>2300</v>
      </c>
      <c r="G91" s="83">
        <f t="shared" si="6"/>
        <v>1380</v>
      </c>
      <c r="H91" s="75">
        <f>POM!J43</f>
        <v>0</v>
      </c>
      <c r="I91" s="83">
        <f t="shared" si="5"/>
        <v>0</v>
      </c>
    </row>
    <row r="92" spans="3:10" ht="15" customHeight="1" x14ac:dyDescent="0.15">
      <c r="C92" s="74" t="s">
        <v>63</v>
      </c>
      <c r="D92" s="82" t="s">
        <v>330</v>
      </c>
      <c r="E92" s="185">
        <v>4570101680631</v>
      </c>
      <c r="F92" s="83">
        <v>2300</v>
      </c>
      <c r="G92" s="83">
        <f t="shared" si="6"/>
        <v>1380</v>
      </c>
      <c r="H92" s="75">
        <f>POM!C48</f>
        <v>0</v>
      </c>
      <c r="I92" s="83">
        <f t="shared" si="5"/>
        <v>0</v>
      </c>
    </row>
    <row r="93" spans="3:10" ht="15" customHeight="1" x14ac:dyDescent="0.15">
      <c r="C93" s="74" t="s">
        <v>64</v>
      </c>
      <c r="D93" s="82" t="s">
        <v>330</v>
      </c>
      <c r="E93" s="185">
        <v>4570101680648</v>
      </c>
      <c r="F93" s="83">
        <v>2300</v>
      </c>
      <c r="G93" s="83">
        <f t="shared" si="6"/>
        <v>1380</v>
      </c>
      <c r="H93" s="75">
        <f>POM!D48</f>
        <v>0</v>
      </c>
      <c r="I93" s="83">
        <f t="shared" si="5"/>
        <v>0</v>
      </c>
    </row>
    <row r="94" spans="3:10" ht="15" customHeight="1" x14ac:dyDescent="0.15">
      <c r="C94" s="74" t="s">
        <v>123</v>
      </c>
      <c r="D94" s="82" t="s">
        <v>330</v>
      </c>
      <c r="E94" s="185">
        <v>4570101680532</v>
      </c>
      <c r="F94" s="83">
        <v>2300</v>
      </c>
      <c r="G94" s="83">
        <f t="shared" si="6"/>
        <v>1380</v>
      </c>
      <c r="H94" s="75">
        <f>POM!E48</f>
        <v>0</v>
      </c>
      <c r="I94" s="83">
        <f t="shared" ref="I94:I102" si="7">G94*H94</f>
        <v>0</v>
      </c>
    </row>
    <row r="95" spans="3:10" ht="15" customHeight="1" x14ac:dyDescent="0.15">
      <c r="C95" s="74" t="s">
        <v>125</v>
      </c>
      <c r="D95" s="82" t="s">
        <v>330</v>
      </c>
      <c r="E95" s="185">
        <v>4570101680549</v>
      </c>
      <c r="F95" s="83">
        <v>2300</v>
      </c>
      <c r="G95" s="83">
        <f t="shared" si="6"/>
        <v>1380</v>
      </c>
      <c r="H95" s="75">
        <f>POM!F48</f>
        <v>0</v>
      </c>
      <c r="I95" s="83">
        <f t="shared" si="7"/>
        <v>0</v>
      </c>
    </row>
    <row r="96" spans="3:10" ht="15" customHeight="1" x14ac:dyDescent="0.15">
      <c r="C96" s="74" t="s">
        <v>67</v>
      </c>
      <c r="D96" s="82" t="s">
        <v>330</v>
      </c>
      <c r="E96" s="185">
        <v>4570101680518</v>
      </c>
      <c r="F96" s="83">
        <v>2300</v>
      </c>
      <c r="G96" s="83">
        <f t="shared" si="6"/>
        <v>1380</v>
      </c>
      <c r="H96" s="75">
        <f>POM!G48</f>
        <v>0</v>
      </c>
      <c r="I96" s="83">
        <f t="shared" si="7"/>
        <v>0</v>
      </c>
    </row>
    <row r="97" spans="1:13" ht="15" customHeight="1" x14ac:dyDescent="0.15">
      <c r="C97" s="74" t="s">
        <v>68</v>
      </c>
      <c r="D97" s="82" t="s">
        <v>330</v>
      </c>
      <c r="E97" s="185">
        <v>4570101680525</v>
      </c>
      <c r="F97" s="83">
        <v>2300</v>
      </c>
      <c r="G97" s="83">
        <f t="shared" si="6"/>
        <v>1380</v>
      </c>
      <c r="H97" s="75">
        <f>POM!H48</f>
        <v>0</v>
      </c>
      <c r="I97" s="83">
        <f t="shared" si="7"/>
        <v>0</v>
      </c>
      <c r="J97" s="67"/>
    </row>
    <row r="98" spans="1:13" ht="15" customHeight="1" x14ac:dyDescent="0.15">
      <c r="C98" s="82" t="s">
        <v>220</v>
      </c>
      <c r="D98" s="82" t="s">
        <v>330</v>
      </c>
      <c r="E98" s="186">
        <v>4570101682345</v>
      </c>
      <c r="F98" s="83">
        <v>2300</v>
      </c>
      <c r="G98" s="83">
        <f t="shared" si="6"/>
        <v>1380</v>
      </c>
      <c r="H98" s="75">
        <f>POM!I48</f>
        <v>0</v>
      </c>
      <c r="I98" s="83">
        <f t="shared" si="7"/>
        <v>0</v>
      </c>
    </row>
    <row r="99" spans="1:13" ht="15" customHeight="1" x14ac:dyDescent="0.15">
      <c r="C99" s="82" t="s">
        <v>43</v>
      </c>
      <c r="D99" s="82" t="s">
        <v>330</v>
      </c>
      <c r="E99" s="185">
        <v>4570101680334</v>
      </c>
      <c r="F99" s="83">
        <v>2300</v>
      </c>
      <c r="G99" s="83">
        <f t="shared" si="6"/>
        <v>1380</v>
      </c>
      <c r="H99" s="75">
        <f>POM!J48</f>
        <v>0</v>
      </c>
      <c r="I99" s="83">
        <f t="shared" si="7"/>
        <v>0</v>
      </c>
    </row>
    <row r="100" spans="1:13" ht="15" customHeight="1" x14ac:dyDescent="0.15">
      <c r="C100" s="82" t="s">
        <v>217</v>
      </c>
      <c r="D100" s="82" t="s">
        <v>330</v>
      </c>
      <c r="E100" s="186">
        <v>4570101682673</v>
      </c>
      <c r="F100" s="83">
        <v>2300</v>
      </c>
      <c r="G100" s="83">
        <f t="shared" si="6"/>
        <v>1380</v>
      </c>
      <c r="H100" s="75">
        <f>POM!C53</f>
        <v>0</v>
      </c>
      <c r="I100" s="83">
        <f t="shared" si="7"/>
        <v>0</v>
      </c>
    </row>
    <row r="101" spans="1:13" ht="15" customHeight="1" x14ac:dyDescent="0.15">
      <c r="C101" s="82" t="s">
        <v>221</v>
      </c>
      <c r="D101" s="82" t="s">
        <v>330</v>
      </c>
      <c r="E101" s="186">
        <v>4570101682987</v>
      </c>
      <c r="F101" s="83">
        <v>2300</v>
      </c>
      <c r="G101" s="83">
        <f t="shared" si="6"/>
        <v>1380</v>
      </c>
      <c r="H101" s="84">
        <f>POM!D53</f>
        <v>0</v>
      </c>
      <c r="I101" s="83">
        <f t="shared" si="7"/>
        <v>0</v>
      </c>
    </row>
    <row r="102" spans="1:13" ht="15" customHeight="1" x14ac:dyDescent="0.15">
      <c r="A102" s="85"/>
      <c r="B102" s="85"/>
      <c r="C102" s="86" t="s">
        <v>219</v>
      </c>
      <c r="D102" s="86" t="s">
        <v>330</v>
      </c>
      <c r="E102" s="188">
        <v>4570101682994</v>
      </c>
      <c r="F102" s="87">
        <v>2300</v>
      </c>
      <c r="G102" s="87">
        <f t="shared" si="6"/>
        <v>1380</v>
      </c>
      <c r="H102" s="88">
        <f>POM!E53</f>
        <v>0</v>
      </c>
      <c r="I102" s="87">
        <f t="shared" si="7"/>
        <v>0</v>
      </c>
      <c r="K102" s="67" t="s">
        <v>327</v>
      </c>
      <c r="L102" s="127">
        <f>SUM(H29:H102)</f>
        <v>0</v>
      </c>
      <c r="M102" s="127">
        <f>SUM(I29:I102)</f>
        <v>0</v>
      </c>
    </row>
    <row r="103" spans="1:13" ht="15" customHeight="1" x14ac:dyDescent="0.15">
      <c r="A103" s="74" t="s">
        <v>27</v>
      </c>
      <c r="B103" s="74" t="s">
        <v>405</v>
      </c>
      <c r="C103" s="74" t="s">
        <v>54</v>
      </c>
      <c r="D103" s="68" t="s">
        <v>331</v>
      </c>
      <c r="E103" s="189">
        <v>4570101684257</v>
      </c>
      <c r="F103" s="83">
        <v>2500</v>
      </c>
      <c r="G103" s="83">
        <f t="shared" ref="G103:G118" si="8">F103*0.6</f>
        <v>1500</v>
      </c>
      <c r="H103" s="84">
        <f>POM!C7</f>
        <v>0</v>
      </c>
      <c r="I103" s="83">
        <f>G103*H103</f>
        <v>0</v>
      </c>
      <c r="J103" s="67"/>
    </row>
    <row r="104" spans="1:13" ht="15" customHeight="1" x14ac:dyDescent="0.15">
      <c r="A104" s="74"/>
      <c r="B104" s="74"/>
      <c r="C104" s="82" t="s">
        <v>192</v>
      </c>
      <c r="D104" s="82" t="s">
        <v>331</v>
      </c>
      <c r="E104" s="189">
        <v>4570101684271</v>
      </c>
      <c r="F104" s="83">
        <v>2500</v>
      </c>
      <c r="G104" s="83">
        <f t="shared" si="8"/>
        <v>1500</v>
      </c>
      <c r="H104" s="84">
        <f>POM!D7</f>
        <v>0</v>
      </c>
      <c r="I104" s="83">
        <f t="shared" ref="I104:I118" si="9">G104*H104</f>
        <v>0</v>
      </c>
    </row>
    <row r="105" spans="1:13" ht="15" customHeight="1" x14ac:dyDescent="0.15">
      <c r="A105" s="74"/>
      <c r="B105" s="74"/>
      <c r="C105" s="82" t="s">
        <v>285</v>
      </c>
      <c r="D105" s="82" t="s">
        <v>331</v>
      </c>
      <c r="E105" s="189">
        <v>4570101684288</v>
      </c>
      <c r="F105" s="83">
        <v>2500</v>
      </c>
      <c r="G105" s="83">
        <f t="shared" si="8"/>
        <v>1500</v>
      </c>
      <c r="H105" s="84">
        <f>POM!E7</f>
        <v>0</v>
      </c>
      <c r="I105" s="83">
        <f t="shared" si="9"/>
        <v>0</v>
      </c>
    </row>
    <row r="106" spans="1:13" ht="15" customHeight="1" x14ac:dyDescent="0.15">
      <c r="C106" s="82" t="s">
        <v>286</v>
      </c>
      <c r="D106" s="82" t="s">
        <v>331</v>
      </c>
      <c r="E106" s="189">
        <v>4570101684295</v>
      </c>
      <c r="F106" s="83">
        <v>2500</v>
      </c>
      <c r="G106" s="83">
        <f t="shared" si="8"/>
        <v>1500</v>
      </c>
      <c r="H106" s="84">
        <f>POM!F7</f>
        <v>0</v>
      </c>
      <c r="I106" s="83">
        <f t="shared" si="9"/>
        <v>0</v>
      </c>
    </row>
    <row r="107" spans="1:13" ht="15" customHeight="1" x14ac:dyDescent="0.15">
      <c r="C107" s="82" t="s">
        <v>283</v>
      </c>
      <c r="D107" s="82" t="s">
        <v>331</v>
      </c>
      <c r="E107" s="187">
        <v>4570101684844</v>
      </c>
      <c r="F107" s="83">
        <v>2500</v>
      </c>
      <c r="G107" s="83">
        <f t="shared" si="8"/>
        <v>1500</v>
      </c>
      <c r="H107" s="84">
        <f>POM!G7</f>
        <v>0</v>
      </c>
      <c r="I107" s="83">
        <f t="shared" si="9"/>
        <v>0</v>
      </c>
    </row>
    <row r="108" spans="1:13" ht="15" customHeight="1" x14ac:dyDescent="0.15">
      <c r="C108" s="74" t="s">
        <v>52</v>
      </c>
      <c r="D108" s="82" t="s">
        <v>331</v>
      </c>
      <c r="E108" s="189">
        <v>4570101684318</v>
      </c>
      <c r="F108" s="83">
        <v>2500</v>
      </c>
      <c r="G108" s="83">
        <f t="shared" si="8"/>
        <v>1500</v>
      </c>
      <c r="H108" s="84">
        <f>POM!H7</f>
        <v>0</v>
      </c>
      <c r="I108" s="83">
        <f t="shared" si="9"/>
        <v>0</v>
      </c>
    </row>
    <row r="109" spans="1:13" ht="15" customHeight="1" x14ac:dyDescent="0.15">
      <c r="C109" s="74" t="s">
        <v>415</v>
      </c>
      <c r="D109" s="82" t="s">
        <v>331</v>
      </c>
      <c r="E109" s="185">
        <v>4570101684325</v>
      </c>
      <c r="F109" s="83">
        <v>2500</v>
      </c>
      <c r="G109" s="83">
        <f t="shared" si="8"/>
        <v>1500</v>
      </c>
      <c r="H109" s="84">
        <f>POM!I7</f>
        <v>0</v>
      </c>
      <c r="I109" s="83">
        <f t="shared" si="9"/>
        <v>0</v>
      </c>
    </row>
    <row r="110" spans="1:13" ht="15" customHeight="1" x14ac:dyDescent="0.15">
      <c r="C110" s="74" t="s">
        <v>422</v>
      </c>
      <c r="D110" s="82" t="s">
        <v>331</v>
      </c>
      <c r="E110" s="189">
        <v>4570101684301</v>
      </c>
      <c r="F110" s="83">
        <v>2500</v>
      </c>
      <c r="G110" s="83">
        <f t="shared" si="8"/>
        <v>1500</v>
      </c>
      <c r="H110" s="84">
        <f>POM!J7</f>
        <v>0</v>
      </c>
      <c r="I110" s="83">
        <f t="shared" si="9"/>
        <v>0</v>
      </c>
    </row>
    <row r="111" spans="1:13" ht="15" customHeight="1" x14ac:dyDescent="0.15">
      <c r="C111" s="82" t="s">
        <v>417</v>
      </c>
      <c r="D111" s="82" t="s">
        <v>331</v>
      </c>
      <c r="E111" s="189">
        <v>4570101684219</v>
      </c>
      <c r="F111" s="83">
        <v>2500</v>
      </c>
      <c r="G111" s="83">
        <f t="shared" si="8"/>
        <v>1500</v>
      </c>
      <c r="H111" s="84">
        <f>POM!C13</f>
        <v>0</v>
      </c>
      <c r="I111" s="83">
        <f t="shared" si="9"/>
        <v>0</v>
      </c>
    </row>
    <row r="112" spans="1:13" ht="15" customHeight="1" x14ac:dyDescent="0.15">
      <c r="C112" s="82" t="s">
        <v>189</v>
      </c>
      <c r="D112" s="82" t="s">
        <v>331</v>
      </c>
      <c r="E112" s="189">
        <v>4570101684226</v>
      </c>
      <c r="F112" s="83">
        <v>2500</v>
      </c>
      <c r="G112" s="83">
        <f t="shared" si="8"/>
        <v>1500</v>
      </c>
      <c r="H112" s="84">
        <f>POM!D13</f>
        <v>0</v>
      </c>
      <c r="I112" s="83">
        <f t="shared" si="9"/>
        <v>0</v>
      </c>
    </row>
    <row r="113" spans="1:13" ht="15" customHeight="1" x14ac:dyDescent="0.15">
      <c r="C113" s="82" t="s">
        <v>190</v>
      </c>
      <c r="D113" s="82" t="s">
        <v>331</v>
      </c>
      <c r="E113" s="189">
        <v>4570101684233</v>
      </c>
      <c r="F113" s="83">
        <v>2500</v>
      </c>
      <c r="G113" s="83">
        <f t="shared" si="8"/>
        <v>1500</v>
      </c>
      <c r="H113" s="84">
        <f>POM!E13</f>
        <v>0</v>
      </c>
      <c r="I113" s="83">
        <f t="shared" si="9"/>
        <v>0</v>
      </c>
    </row>
    <row r="114" spans="1:13" ht="15" customHeight="1" x14ac:dyDescent="0.15">
      <c r="C114" s="82" t="s">
        <v>191</v>
      </c>
      <c r="D114" s="82" t="s">
        <v>331</v>
      </c>
      <c r="E114" s="189">
        <v>4570101684240</v>
      </c>
      <c r="F114" s="83">
        <v>2500</v>
      </c>
      <c r="G114" s="83">
        <f t="shared" si="8"/>
        <v>1500</v>
      </c>
      <c r="H114" s="84">
        <f>POM!F13</f>
        <v>0</v>
      </c>
      <c r="I114" s="83">
        <f t="shared" si="9"/>
        <v>0</v>
      </c>
    </row>
    <row r="115" spans="1:13" ht="15" customHeight="1" x14ac:dyDescent="0.15">
      <c r="C115" s="74" t="s">
        <v>53</v>
      </c>
      <c r="D115" s="82" t="s">
        <v>331</v>
      </c>
      <c r="E115" s="189">
        <v>4570101684264</v>
      </c>
      <c r="F115" s="83">
        <v>2500</v>
      </c>
      <c r="G115" s="83">
        <f t="shared" si="8"/>
        <v>1500</v>
      </c>
      <c r="H115" s="84">
        <f>POM!G13</f>
        <v>0</v>
      </c>
      <c r="I115" s="83">
        <f t="shared" si="9"/>
        <v>0</v>
      </c>
    </row>
    <row r="116" spans="1:13" ht="15" customHeight="1" x14ac:dyDescent="0.15">
      <c r="C116" s="74" t="s">
        <v>55</v>
      </c>
      <c r="D116" s="82" t="s">
        <v>331</v>
      </c>
      <c r="E116" s="185">
        <v>4570101684332</v>
      </c>
      <c r="F116" s="83">
        <v>2500</v>
      </c>
      <c r="G116" s="83">
        <f t="shared" si="8"/>
        <v>1500</v>
      </c>
      <c r="H116" s="84">
        <f>POM!H13</f>
        <v>0</v>
      </c>
      <c r="I116" s="83">
        <f t="shared" si="9"/>
        <v>0</v>
      </c>
    </row>
    <row r="117" spans="1:13" ht="15" customHeight="1" x14ac:dyDescent="0.15">
      <c r="C117" s="74" t="s">
        <v>57</v>
      </c>
      <c r="D117" s="82" t="s">
        <v>331</v>
      </c>
      <c r="E117" s="187">
        <v>4570101684851</v>
      </c>
      <c r="F117" s="83">
        <v>2500</v>
      </c>
      <c r="G117" s="83">
        <f t="shared" si="8"/>
        <v>1500</v>
      </c>
      <c r="H117" s="84">
        <f>POM!I13</f>
        <v>0</v>
      </c>
      <c r="I117" s="83">
        <f t="shared" si="9"/>
        <v>0</v>
      </c>
    </row>
    <row r="118" spans="1:13" ht="15" customHeight="1" x14ac:dyDescent="0.15">
      <c r="A118" s="85"/>
      <c r="B118" s="85"/>
      <c r="C118" s="79" t="s">
        <v>58</v>
      </c>
      <c r="D118" s="86" t="s">
        <v>331</v>
      </c>
      <c r="E118" s="192">
        <v>4570101684868</v>
      </c>
      <c r="F118" s="87">
        <v>2500</v>
      </c>
      <c r="G118" s="87">
        <f t="shared" si="8"/>
        <v>1500</v>
      </c>
      <c r="H118" s="88">
        <f>POM!J13</f>
        <v>0</v>
      </c>
      <c r="I118" s="87">
        <f t="shared" si="9"/>
        <v>0</v>
      </c>
      <c r="K118" s="67" t="s">
        <v>332</v>
      </c>
      <c r="L118" s="127">
        <f>SUM(H103:H118)</f>
        <v>0</v>
      </c>
      <c r="M118" s="127">
        <f>SUM(I103:I118)</f>
        <v>0</v>
      </c>
    </row>
    <row r="119" spans="1:13" ht="15" customHeight="1" x14ac:dyDescent="0.15">
      <c r="A119" s="91" t="s">
        <v>135</v>
      </c>
      <c r="B119" s="91" t="s">
        <v>136</v>
      </c>
      <c r="C119" s="51" t="s">
        <v>265</v>
      </c>
      <c r="D119" s="103" t="s">
        <v>179</v>
      </c>
      <c r="E119" s="186">
        <v>4570101682444</v>
      </c>
      <c r="F119" s="76">
        <v>2300</v>
      </c>
      <c r="G119" s="76">
        <f>F119*0.6</f>
        <v>1380</v>
      </c>
      <c r="H119" s="154">
        <f>RIBON!C6</f>
        <v>0</v>
      </c>
      <c r="I119" s="76">
        <f>G119*H119</f>
        <v>0</v>
      </c>
    </row>
    <row r="120" spans="1:13" ht="15" customHeight="1" x14ac:dyDescent="0.15">
      <c r="C120" s="51" t="s">
        <v>265</v>
      </c>
      <c r="D120" s="103" t="s">
        <v>180</v>
      </c>
      <c r="E120" s="186">
        <v>4570101682543</v>
      </c>
      <c r="F120" s="76">
        <v>2300</v>
      </c>
      <c r="G120" s="76">
        <f>F120*0.6</f>
        <v>1380</v>
      </c>
      <c r="H120" s="84">
        <f>RIBON!C7</f>
        <v>0</v>
      </c>
      <c r="I120" s="76">
        <f t="shared" ref="I120:I183" si="10">G120*H120</f>
        <v>0</v>
      </c>
    </row>
    <row r="121" spans="1:13" ht="15" customHeight="1" x14ac:dyDescent="0.15">
      <c r="C121" s="82" t="s">
        <v>340</v>
      </c>
      <c r="D121" s="103" t="s">
        <v>179</v>
      </c>
      <c r="E121" s="187">
        <v>4570101684875</v>
      </c>
      <c r="F121" s="76">
        <v>2300</v>
      </c>
      <c r="G121" s="76">
        <f t="shared" ref="G121:G122" si="11">F121*0.6</f>
        <v>1380</v>
      </c>
      <c r="H121" s="154">
        <f>RIBON!D6</f>
        <v>0</v>
      </c>
      <c r="I121" s="76">
        <f t="shared" si="10"/>
        <v>0</v>
      </c>
    </row>
    <row r="122" spans="1:13" ht="15" customHeight="1" x14ac:dyDescent="0.15">
      <c r="C122" s="82" t="s">
        <v>340</v>
      </c>
      <c r="D122" s="103" t="s">
        <v>180</v>
      </c>
      <c r="E122" s="187">
        <v>4570101684882</v>
      </c>
      <c r="F122" s="76">
        <v>2300</v>
      </c>
      <c r="G122" s="76">
        <f t="shared" si="11"/>
        <v>1380</v>
      </c>
      <c r="H122" s="84">
        <f>RIBON!D7</f>
        <v>0</v>
      </c>
      <c r="I122" s="76">
        <f t="shared" si="10"/>
        <v>0</v>
      </c>
    </row>
    <row r="123" spans="1:13" ht="15" customHeight="1" x14ac:dyDescent="0.15">
      <c r="C123" s="82" t="s">
        <v>283</v>
      </c>
      <c r="D123" s="103" t="s">
        <v>179</v>
      </c>
      <c r="E123" s="187">
        <v>4570101684899</v>
      </c>
      <c r="F123" s="76">
        <v>2300</v>
      </c>
      <c r="G123" s="76">
        <f t="shared" ref="G123:G169" si="12">F123*0.6</f>
        <v>1380</v>
      </c>
      <c r="H123" s="154">
        <f>RIBON!E6</f>
        <v>0</v>
      </c>
      <c r="I123" s="76">
        <f t="shared" si="10"/>
        <v>0</v>
      </c>
    </row>
    <row r="124" spans="1:13" ht="15" customHeight="1" x14ac:dyDescent="0.15">
      <c r="C124" s="82" t="s">
        <v>283</v>
      </c>
      <c r="D124" s="103" t="s">
        <v>180</v>
      </c>
      <c r="E124" s="187">
        <v>4570101684905</v>
      </c>
      <c r="F124" s="76">
        <v>2300</v>
      </c>
      <c r="G124" s="76">
        <f t="shared" si="12"/>
        <v>1380</v>
      </c>
      <c r="H124" s="84">
        <f>RIBON!E7</f>
        <v>0</v>
      </c>
      <c r="I124" s="76">
        <f t="shared" si="10"/>
        <v>0</v>
      </c>
    </row>
    <row r="125" spans="1:13" ht="15" customHeight="1" x14ac:dyDescent="0.15">
      <c r="C125" s="51" t="s">
        <v>285</v>
      </c>
      <c r="D125" s="103" t="s">
        <v>179</v>
      </c>
      <c r="E125" s="186">
        <v>4570101682451</v>
      </c>
      <c r="F125" s="76">
        <v>2300</v>
      </c>
      <c r="G125" s="76">
        <f t="shared" si="12"/>
        <v>1380</v>
      </c>
      <c r="H125" s="154">
        <f>RIBON!F6</f>
        <v>0</v>
      </c>
      <c r="I125" s="76">
        <f t="shared" si="10"/>
        <v>0</v>
      </c>
    </row>
    <row r="126" spans="1:13" ht="15" customHeight="1" x14ac:dyDescent="0.15">
      <c r="C126" s="51" t="s">
        <v>285</v>
      </c>
      <c r="D126" s="103" t="s">
        <v>180</v>
      </c>
      <c r="E126" s="186">
        <v>4570101682550</v>
      </c>
      <c r="F126" s="76">
        <v>2300</v>
      </c>
      <c r="G126" s="76">
        <f t="shared" si="12"/>
        <v>1380</v>
      </c>
      <c r="H126" s="84">
        <f>RIBON!F7</f>
        <v>0</v>
      </c>
      <c r="I126" s="76">
        <f t="shared" si="10"/>
        <v>0</v>
      </c>
    </row>
    <row r="127" spans="1:13" ht="15" customHeight="1" x14ac:dyDescent="0.15">
      <c r="C127" s="82" t="s">
        <v>423</v>
      </c>
      <c r="D127" s="68" t="s">
        <v>179</v>
      </c>
      <c r="E127" s="185">
        <v>4570101681393</v>
      </c>
      <c r="F127" s="76">
        <v>2300</v>
      </c>
      <c r="G127" s="76">
        <f t="shared" si="12"/>
        <v>1380</v>
      </c>
      <c r="H127" s="154">
        <f>RIBON!G6</f>
        <v>0</v>
      </c>
      <c r="I127" s="76">
        <f t="shared" si="10"/>
        <v>0</v>
      </c>
    </row>
    <row r="128" spans="1:13" ht="15" customHeight="1" x14ac:dyDescent="0.15">
      <c r="C128" s="82" t="s">
        <v>423</v>
      </c>
      <c r="D128" s="68" t="s">
        <v>180</v>
      </c>
      <c r="E128" s="185">
        <v>4570101681768</v>
      </c>
      <c r="F128" s="76">
        <v>2300</v>
      </c>
      <c r="G128" s="76">
        <f t="shared" si="12"/>
        <v>1380</v>
      </c>
      <c r="H128" s="84">
        <f>RIBON!G7</f>
        <v>0</v>
      </c>
      <c r="I128" s="76">
        <f t="shared" si="10"/>
        <v>0</v>
      </c>
    </row>
    <row r="129" spans="3:9" ht="15" customHeight="1" x14ac:dyDescent="0.15">
      <c r="C129" s="82" t="s">
        <v>424</v>
      </c>
      <c r="D129" s="103" t="s">
        <v>179</v>
      </c>
      <c r="E129" s="186">
        <v>4570101683076</v>
      </c>
      <c r="F129" s="76">
        <v>2300</v>
      </c>
      <c r="G129" s="76">
        <f t="shared" si="12"/>
        <v>1380</v>
      </c>
      <c r="H129" s="154">
        <f>RIBON!H6</f>
        <v>0</v>
      </c>
      <c r="I129" s="76">
        <f t="shared" si="10"/>
        <v>0</v>
      </c>
    </row>
    <row r="130" spans="3:9" ht="15" customHeight="1" x14ac:dyDescent="0.15">
      <c r="C130" s="82" t="s">
        <v>424</v>
      </c>
      <c r="D130" s="103" t="s">
        <v>180</v>
      </c>
      <c r="E130" s="186">
        <v>4570101683083</v>
      </c>
      <c r="F130" s="76">
        <v>2300</v>
      </c>
      <c r="G130" s="76">
        <f t="shared" si="12"/>
        <v>1380</v>
      </c>
      <c r="H130" s="84">
        <f>RIBON!H7</f>
        <v>0</v>
      </c>
      <c r="I130" s="76">
        <f t="shared" si="10"/>
        <v>0</v>
      </c>
    </row>
    <row r="131" spans="3:9" ht="15" customHeight="1" x14ac:dyDescent="0.15">
      <c r="C131" s="143" t="s">
        <v>263</v>
      </c>
      <c r="D131" s="103" t="s">
        <v>179</v>
      </c>
      <c r="E131" s="186">
        <v>4570101683014</v>
      </c>
      <c r="F131" s="76">
        <v>2300</v>
      </c>
      <c r="G131" s="76">
        <f t="shared" si="12"/>
        <v>1380</v>
      </c>
      <c r="H131" s="154">
        <f>RIBON!I6</f>
        <v>0</v>
      </c>
      <c r="I131" s="76">
        <f t="shared" si="10"/>
        <v>0</v>
      </c>
    </row>
    <row r="132" spans="3:9" ht="15" customHeight="1" x14ac:dyDescent="0.15">
      <c r="C132" s="143" t="s">
        <v>263</v>
      </c>
      <c r="D132" s="103" t="s">
        <v>180</v>
      </c>
      <c r="E132" s="186">
        <v>4570101683021</v>
      </c>
      <c r="F132" s="76">
        <v>2300</v>
      </c>
      <c r="G132" s="76">
        <f t="shared" si="12"/>
        <v>1380</v>
      </c>
      <c r="H132" s="84">
        <f>RIBON!I7</f>
        <v>0</v>
      </c>
      <c r="I132" s="76">
        <f t="shared" si="10"/>
        <v>0</v>
      </c>
    </row>
    <row r="133" spans="3:9" ht="15" customHeight="1" x14ac:dyDescent="0.15">
      <c r="C133" s="143" t="s">
        <v>401</v>
      </c>
      <c r="D133" s="103" t="s">
        <v>179</v>
      </c>
      <c r="E133" s="187">
        <v>4570101684912</v>
      </c>
      <c r="F133" s="76">
        <v>2300</v>
      </c>
      <c r="G133" s="76">
        <f t="shared" si="12"/>
        <v>1380</v>
      </c>
      <c r="H133" s="154">
        <f>RIBON!J6</f>
        <v>0</v>
      </c>
      <c r="I133" s="76">
        <f t="shared" si="10"/>
        <v>0</v>
      </c>
    </row>
    <row r="134" spans="3:9" ht="15" customHeight="1" x14ac:dyDescent="0.15">
      <c r="C134" s="143" t="s">
        <v>400</v>
      </c>
      <c r="D134" s="103" t="s">
        <v>180</v>
      </c>
      <c r="E134" s="187">
        <v>4570101684929</v>
      </c>
      <c r="F134" s="76">
        <v>2300</v>
      </c>
      <c r="G134" s="76">
        <f t="shared" si="12"/>
        <v>1380</v>
      </c>
      <c r="H134" s="84">
        <f>RIBON!J7</f>
        <v>0</v>
      </c>
      <c r="I134" s="76">
        <f t="shared" si="10"/>
        <v>0</v>
      </c>
    </row>
    <row r="135" spans="3:9" ht="15" customHeight="1" x14ac:dyDescent="0.15">
      <c r="C135" s="143" t="s">
        <v>425</v>
      </c>
      <c r="D135" s="103" t="s">
        <v>179</v>
      </c>
      <c r="E135" s="186">
        <v>4570101683052</v>
      </c>
      <c r="F135" s="76">
        <v>2300</v>
      </c>
      <c r="G135" s="76">
        <f t="shared" si="12"/>
        <v>1380</v>
      </c>
      <c r="H135" s="154">
        <f>RIBON!C13</f>
        <v>0</v>
      </c>
      <c r="I135" s="76">
        <f t="shared" si="10"/>
        <v>0</v>
      </c>
    </row>
    <row r="136" spans="3:9" ht="15" customHeight="1" x14ac:dyDescent="0.15">
      <c r="C136" s="143" t="s">
        <v>425</v>
      </c>
      <c r="D136" s="103" t="s">
        <v>180</v>
      </c>
      <c r="E136" s="186">
        <v>4570101683069</v>
      </c>
      <c r="F136" s="76">
        <v>2300</v>
      </c>
      <c r="G136" s="76">
        <f t="shared" si="12"/>
        <v>1380</v>
      </c>
      <c r="H136" s="84">
        <f>RIBON!C14</f>
        <v>0</v>
      </c>
      <c r="I136" s="76">
        <f t="shared" si="10"/>
        <v>0</v>
      </c>
    </row>
    <row r="137" spans="3:9" ht="15" customHeight="1" x14ac:dyDescent="0.15">
      <c r="C137" s="68" t="s">
        <v>426</v>
      </c>
      <c r="D137" s="68" t="s">
        <v>179</v>
      </c>
      <c r="E137" s="185">
        <v>4570101681409</v>
      </c>
      <c r="F137" s="76">
        <v>2300</v>
      </c>
      <c r="G137" s="76">
        <f t="shared" si="12"/>
        <v>1380</v>
      </c>
      <c r="H137" s="154">
        <f>RIBON!D13</f>
        <v>0</v>
      </c>
      <c r="I137" s="76">
        <f t="shared" si="10"/>
        <v>0</v>
      </c>
    </row>
    <row r="138" spans="3:9" ht="15" customHeight="1" x14ac:dyDescent="0.15">
      <c r="C138" s="68" t="s">
        <v>426</v>
      </c>
      <c r="D138" s="68" t="s">
        <v>180</v>
      </c>
      <c r="E138" s="185">
        <v>4570101681775</v>
      </c>
      <c r="F138" s="76">
        <v>2300</v>
      </c>
      <c r="G138" s="76">
        <f t="shared" si="12"/>
        <v>1380</v>
      </c>
      <c r="H138" s="84">
        <f>RIBON!D14</f>
        <v>0</v>
      </c>
      <c r="I138" s="76">
        <f t="shared" si="10"/>
        <v>0</v>
      </c>
    </row>
    <row r="139" spans="3:9" ht="15" customHeight="1" x14ac:dyDescent="0.15">
      <c r="C139" s="143" t="s">
        <v>226</v>
      </c>
      <c r="D139" s="103" t="s">
        <v>179</v>
      </c>
      <c r="E139" s="186">
        <v>4570101683090</v>
      </c>
      <c r="F139" s="76">
        <v>2300</v>
      </c>
      <c r="G139" s="76">
        <f t="shared" si="12"/>
        <v>1380</v>
      </c>
      <c r="H139" s="154">
        <f>RIBON!E13</f>
        <v>0</v>
      </c>
      <c r="I139" s="76">
        <f t="shared" si="10"/>
        <v>0</v>
      </c>
    </row>
    <row r="140" spans="3:9" ht="15" customHeight="1" x14ac:dyDescent="0.15">
      <c r="C140" s="143" t="s">
        <v>226</v>
      </c>
      <c r="D140" s="103" t="s">
        <v>180</v>
      </c>
      <c r="E140" s="186">
        <v>4570101683106</v>
      </c>
      <c r="F140" s="76">
        <v>2300</v>
      </c>
      <c r="G140" s="76">
        <f t="shared" si="12"/>
        <v>1380</v>
      </c>
      <c r="H140" s="84">
        <f>RIBON!E14</f>
        <v>0</v>
      </c>
      <c r="I140" s="76">
        <f t="shared" si="10"/>
        <v>0</v>
      </c>
    </row>
    <row r="141" spans="3:9" ht="15" customHeight="1" x14ac:dyDescent="0.15">
      <c r="C141" s="143" t="s">
        <v>227</v>
      </c>
      <c r="D141" s="103" t="s">
        <v>179</v>
      </c>
      <c r="E141" s="186">
        <v>4570101683113</v>
      </c>
      <c r="F141" s="76">
        <v>2300</v>
      </c>
      <c r="G141" s="76">
        <f t="shared" si="12"/>
        <v>1380</v>
      </c>
      <c r="H141" s="154">
        <f>RIBON!F13</f>
        <v>0</v>
      </c>
      <c r="I141" s="76">
        <f t="shared" si="10"/>
        <v>0</v>
      </c>
    </row>
    <row r="142" spans="3:9" ht="15" customHeight="1" x14ac:dyDescent="0.15">
      <c r="C142" s="143" t="s">
        <v>227</v>
      </c>
      <c r="D142" s="103" t="s">
        <v>180</v>
      </c>
      <c r="E142" s="186">
        <v>4570101683120</v>
      </c>
      <c r="F142" s="76">
        <v>2300</v>
      </c>
      <c r="G142" s="76">
        <f t="shared" si="12"/>
        <v>1380</v>
      </c>
      <c r="H142" s="84">
        <f>RIBON!F14</f>
        <v>0</v>
      </c>
      <c r="I142" s="76">
        <f t="shared" si="10"/>
        <v>0</v>
      </c>
    </row>
    <row r="143" spans="3:9" ht="15" customHeight="1" x14ac:dyDescent="0.15">
      <c r="C143" s="82" t="s">
        <v>44</v>
      </c>
      <c r="D143" s="68" t="s">
        <v>179</v>
      </c>
      <c r="E143" s="185">
        <v>4570101681324</v>
      </c>
      <c r="F143" s="76">
        <v>2300</v>
      </c>
      <c r="G143" s="76">
        <f t="shared" si="12"/>
        <v>1380</v>
      </c>
      <c r="H143" s="154">
        <f>RIBON!G13</f>
        <v>0</v>
      </c>
      <c r="I143" s="76">
        <f t="shared" si="10"/>
        <v>0</v>
      </c>
    </row>
    <row r="144" spans="3:9" ht="15" customHeight="1" x14ac:dyDescent="0.15">
      <c r="C144" s="82" t="s">
        <v>44</v>
      </c>
      <c r="D144" s="68" t="s">
        <v>180</v>
      </c>
      <c r="E144" s="185">
        <v>4570101681690</v>
      </c>
      <c r="F144" s="76">
        <v>2300</v>
      </c>
      <c r="G144" s="76">
        <f t="shared" si="12"/>
        <v>1380</v>
      </c>
      <c r="H144" s="84">
        <f>RIBON!G14</f>
        <v>0</v>
      </c>
      <c r="I144" s="76">
        <f t="shared" si="10"/>
        <v>0</v>
      </c>
    </row>
    <row r="145" spans="3:9" ht="15" customHeight="1" x14ac:dyDescent="0.15">
      <c r="C145" s="82" t="s">
        <v>163</v>
      </c>
      <c r="D145" s="68" t="s">
        <v>179</v>
      </c>
      <c r="E145" s="185">
        <v>4570101681386</v>
      </c>
      <c r="F145" s="76">
        <v>2300</v>
      </c>
      <c r="G145" s="76">
        <f t="shared" si="12"/>
        <v>1380</v>
      </c>
      <c r="H145" s="154">
        <f>RIBON!H13</f>
        <v>0</v>
      </c>
      <c r="I145" s="76">
        <f t="shared" si="10"/>
        <v>0</v>
      </c>
    </row>
    <row r="146" spans="3:9" ht="15" customHeight="1" x14ac:dyDescent="0.15">
      <c r="C146" s="82" t="s">
        <v>163</v>
      </c>
      <c r="D146" s="68" t="s">
        <v>180</v>
      </c>
      <c r="E146" s="185">
        <v>4570101681751</v>
      </c>
      <c r="F146" s="76">
        <v>2300</v>
      </c>
      <c r="G146" s="76">
        <f t="shared" si="12"/>
        <v>1380</v>
      </c>
      <c r="H146" s="84">
        <f>RIBON!H14</f>
        <v>0</v>
      </c>
      <c r="I146" s="76">
        <f t="shared" si="10"/>
        <v>0</v>
      </c>
    </row>
    <row r="147" spans="3:9" ht="15" customHeight="1" x14ac:dyDescent="0.15">
      <c r="C147" s="143" t="s">
        <v>241</v>
      </c>
      <c r="D147" s="103" t="s">
        <v>179</v>
      </c>
      <c r="E147" s="186">
        <v>4570101683151</v>
      </c>
      <c r="F147" s="76">
        <v>2300</v>
      </c>
      <c r="G147" s="76">
        <f t="shared" si="12"/>
        <v>1380</v>
      </c>
      <c r="H147" s="154">
        <f>RIBON!I13</f>
        <v>0</v>
      </c>
      <c r="I147" s="76">
        <f t="shared" si="10"/>
        <v>0</v>
      </c>
    </row>
    <row r="148" spans="3:9" ht="15" customHeight="1" x14ac:dyDescent="0.15">
      <c r="C148" s="143" t="s">
        <v>241</v>
      </c>
      <c r="D148" s="103" t="s">
        <v>180</v>
      </c>
      <c r="E148" s="186">
        <v>4570101683168</v>
      </c>
      <c r="F148" s="76">
        <v>2300</v>
      </c>
      <c r="G148" s="76">
        <f t="shared" si="12"/>
        <v>1380</v>
      </c>
      <c r="H148" s="84">
        <f>RIBON!I14</f>
        <v>0</v>
      </c>
      <c r="I148" s="76">
        <f t="shared" si="10"/>
        <v>0</v>
      </c>
    </row>
    <row r="149" spans="3:9" ht="15" customHeight="1" x14ac:dyDescent="0.15">
      <c r="C149" s="143" t="s">
        <v>240</v>
      </c>
      <c r="D149" s="103" t="s">
        <v>179</v>
      </c>
      <c r="E149" s="186">
        <v>4570101683137</v>
      </c>
      <c r="F149" s="76">
        <v>2300</v>
      </c>
      <c r="G149" s="76">
        <f t="shared" si="12"/>
        <v>1380</v>
      </c>
      <c r="H149" s="154">
        <f>RIBON!J13</f>
        <v>0</v>
      </c>
      <c r="I149" s="76">
        <f t="shared" si="10"/>
        <v>0</v>
      </c>
    </row>
    <row r="150" spans="3:9" ht="15" customHeight="1" x14ac:dyDescent="0.15">
      <c r="C150" s="143" t="s">
        <v>240</v>
      </c>
      <c r="D150" s="103" t="s">
        <v>180</v>
      </c>
      <c r="E150" s="186">
        <v>4570101683144</v>
      </c>
      <c r="F150" s="76">
        <v>2300</v>
      </c>
      <c r="G150" s="76">
        <f t="shared" si="12"/>
        <v>1380</v>
      </c>
      <c r="H150" s="84">
        <f>RIBON!J14</f>
        <v>0</v>
      </c>
      <c r="I150" s="76">
        <f t="shared" si="10"/>
        <v>0</v>
      </c>
    </row>
    <row r="151" spans="3:9" ht="15" customHeight="1" x14ac:dyDescent="0.15">
      <c r="C151" s="82" t="s">
        <v>129</v>
      </c>
      <c r="D151" s="68" t="s">
        <v>179</v>
      </c>
      <c r="E151" s="185">
        <v>4570101681331</v>
      </c>
      <c r="F151" s="76">
        <v>2300</v>
      </c>
      <c r="G151" s="76">
        <f t="shared" si="12"/>
        <v>1380</v>
      </c>
      <c r="H151" s="154">
        <f>RIBON!C19</f>
        <v>0</v>
      </c>
      <c r="I151" s="76">
        <f t="shared" si="10"/>
        <v>0</v>
      </c>
    </row>
    <row r="152" spans="3:9" ht="15" customHeight="1" x14ac:dyDescent="0.15">
      <c r="C152" s="82" t="s">
        <v>129</v>
      </c>
      <c r="D152" s="68" t="s">
        <v>180</v>
      </c>
      <c r="E152" s="185">
        <v>4570101681706</v>
      </c>
      <c r="F152" s="76">
        <v>2300</v>
      </c>
      <c r="G152" s="76">
        <f t="shared" si="12"/>
        <v>1380</v>
      </c>
      <c r="H152" s="84">
        <f>RIBON!C20</f>
        <v>0</v>
      </c>
      <c r="I152" s="76">
        <f t="shared" si="10"/>
        <v>0</v>
      </c>
    </row>
    <row r="153" spans="3:9" ht="15" customHeight="1" x14ac:dyDescent="0.15">
      <c r="C153" s="82" t="s">
        <v>130</v>
      </c>
      <c r="D153" s="68" t="s">
        <v>179</v>
      </c>
      <c r="E153" s="185">
        <v>4570101681348</v>
      </c>
      <c r="F153" s="76">
        <v>2300</v>
      </c>
      <c r="G153" s="76">
        <f t="shared" si="12"/>
        <v>1380</v>
      </c>
      <c r="H153" s="154">
        <f>RIBON!D19</f>
        <v>0</v>
      </c>
      <c r="I153" s="76">
        <f t="shared" si="10"/>
        <v>0</v>
      </c>
    </row>
    <row r="154" spans="3:9" ht="15" customHeight="1" x14ac:dyDescent="0.15">
      <c r="C154" s="82" t="s">
        <v>130</v>
      </c>
      <c r="D154" s="68" t="s">
        <v>180</v>
      </c>
      <c r="E154" s="185">
        <v>4570101681713</v>
      </c>
      <c r="F154" s="76">
        <v>2300</v>
      </c>
      <c r="G154" s="76">
        <f t="shared" si="12"/>
        <v>1380</v>
      </c>
      <c r="H154" s="84">
        <f>RIBON!D20</f>
        <v>0</v>
      </c>
      <c r="I154" s="76">
        <f t="shared" si="10"/>
        <v>0</v>
      </c>
    </row>
    <row r="155" spans="3:9" ht="15" customHeight="1" x14ac:dyDescent="0.15">
      <c r="C155" s="82" t="s">
        <v>131</v>
      </c>
      <c r="D155" s="68" t="s">
        <v>179</v>
      </c>
      <c r="E155" s="185">
        <v>4570101681355</v>
      </c>
      <c r="F155" s="76">
        <v>2300</v>
      </c>
      <c r="G155" s="76">
        <f t="shared" si="12"/>
        <v>1380</v>
      </c>
      <c r="H155" s="154">
        <f>RIBON!E19</f>
        <v>0</v>
      </c>
      <c r="I155" s="76">
        <f t="shared" si="10"/>
        <v>0</v>
      </c>
    </row>
    <row r="156" spans="3:9" ht="15" customHeight="1" x14ac:dyDescent="0.15">
      <c r="C156" s="82" t="s">
        <v>131</v>
      </c>
      <c r="D156" s="68" t="s">
        <v>180</v>
      </c>
      <c r="E156" s="185">
        <v>4570101681720</v>
      </c>
      <c r="F156" s="76">
        <v>2300</v>
      </c>
      <c r="G156" s="76">
        <f t="shared" si="12"/>
        <v>1380</v>
      </c>
      <c r="H156" s="84">
        <f>RIBON!E20</f>
        <v>0</v>
      </c>
      <c r="I156" s="76">
        <f t="shared" si="10"/>
        <v>0</v>
      </c>
    </row>
    <row r="157" spans="3:9" ht="15" customHeight="1" x14ac:dyDescent="0.3">
      <c r="C157" s="144" t="s">
        <v>242</v>
      </c>
      <c r="D157" s="103" t="s">
        <v>179</v>
      </c>
      <c r="E157" s="186">
        <v>4570101683175</v>
      </c>
      <c r="F157" s="76">
        <v>2300</v>
      </c>
      <c r="G157" s="76">
        <f t="shared" si="12"/>
        <v>1380</v>
      </c>
      <c r="H157" s="154">
        <f>RIBON!F19</f>
        <v>0</v>
      </c>
      <c r="I157" s="76">
        <f t="shared" si="10"/>
        <v>0</v>
      </c>
    </row>
    <row r="158" spans="3:9" ht="15" customHeight="1" x14ac:dyDescent="0.3">
      <c r="C158" s="144" t="s">
        <v>242</v>
      </c>
      <c r="D158" s="103" t="s">
        <v>180</v>
      </c>
      <c r="E158" s="186">
        <v>4570101683182</v>
      </c>
      <c r="F158" s="76">
        <v>2300</v>
      </c>
      <c r="G158" s="76">
        <f t="shared" si="12"/>
        <v>1380</v>
      </c>
      <c r="H158" s="84">
        <f>RIBON!F20</f>
        <v>0</v>
      </c>
      <c r="I158" s="76">
        <f t="shared" si="10"/>
        <v>0</v>
      </c>
    </row>
    <row r="159" spans="3:9" ht="15" customHeight="1" x14ac:dyDescent="0.15">
      <c r="C159" s="82" t="s">
        <v>132</v>
      </c>
      <c r="D159" s="68" t="s">
        <v>179</v>
      </c>
      <c r="E159" s="185">
        <v>4570101681362</v>
      </c>
      <c r="F159" s="76">
        <v>2300</v>
      </c>
      <c r="G159" s="76">
        <f t="shared" si="12"/>
        <v>1380</v>
      </c>
      <c r="H159" s="154">
        <f>RIBON!G19</f>
        <v>0</v>
      </c>
      <c r="I159" s="76">
        <f t="shared" si="10"/>
        <v>0</v>
      </c>
    </row>
    <row r="160" spans="3:9" ht="15" customHeight="1" x14ac:dyDescent="0.15">
      <c r="C160" s="82" t="s">
        <v>132</v>
      </c>
      <c r="D160" s="68" t="s">
        <v>180</v>
      </c>
      <c r="E160" s="185">
        <v>4570101681737</v>
      </c>
      <c r="F160" s="76">
        <v>2300</v>
      </c>
      <c r="G160" s="76">
        <f t="shared" si="12"/>
        <v>1380</v>
      </c>
      <c r="H160" s="84">
        <f>RIBON!G20</f>
        <v>0</v>
      </c>
      <c r="I160" s="76">
        <f t="shared" si="10"/>
        <v>0</v>
      </c>
    </row>
    <row r="161" spans="3:9" ht="15" customHeight="1" x14ac:dyDescent="0.15">
      <c r="C161" s="82" t="s">
        <v>133</v>
      </c>
      <c r="D161" s="68" t="s">
        <v>179</v>
      </c>
      <c r="E161" s="185">
        <v>4570101681379</v>
      </c>
      <c r="F161" s="76">
        <v>2300</v>
      </c>
      <c r="G161" s="76">
        <f t="shared" si="12"/>
        <v>1380</v>
      </c>
      <c r="H161" s="154">
        <f>RIBON!H19</f>
        <v>0</v>
      </c>
      <c r="I161" s="76">
        <f t="shared" si="10"/>
        <v>0</v>
      </c>
    </row>
    <row r="162" spans="3:9" ht="15" customHeight="1" x14ac:dyDescent="0.15">
      <c r="C162" s="82" t="s">
        <v>133</v>
      </c>
      <c r="D162" s="68" t="s">
        <v>180</v>
      </c>
      <c r="E162" s="185">
        <v>4570101681744</v>
      </c>
      <c r="F162" s="76">
        <v>2300</v>
      </c>
      <c r="G162" s="76">
        <f t="shared" si="12"/>
        <v>1380</v>
      </c>
      <c r="H162" s="84">
        <f>RIBON!H20</f>
        <v>0</v>
      </c>
      <c r="I162" s="76">
        <f t="shared" si="10"/>
        <v>0</v>
      </c>
    </row>
    <row r="163" spans="3:9" ht="15" customHeight="1" x14ac:dyDescent="0.3">
      <c r="C163" s="144" t="s">
        <v>246</v>
      </c>
      <c r="D163" s="103" t="s">
        <v>179</v>
      </c>
      <c r="E163" s="186">
        <v>4570101683274</v>
      </c>
      <c r="F163" s="76">
        <v>2300</v>
      </c>
      <c r="G163" s="76">
        <f t="shared" si="12"/>
        <v>1380</v>
      </c>
      <c r="H163" s="154">
        <f>RIBON!I19</f>
        <v>0</v>
      </c>
      <c r="I163" s="76">
        <f t="shared" si="10"/>
        <v>0</v>
      </c>
    </row>
    <row r="164" spans="3:9" ht="15" customHeight="1" x14ac:dyDescent="0.3">
      <c r="C164" s="144" t="s">
        <v>246</v>
      </c>
      <c r="D164" s="103" t="s">
        <v>180</v>
      </c>
      <c r="E164" s="186">
        <v>4570101683281</v>
      </c>
      <c r="F164" s="76">
        <v>2300</v>
      </c>
      <c r="G164" s="76">
        <f t="shared" si="12"/>
        <v>1380</v>
      </c>
      <c r="H164" s="84">
        <f>RIBON!I20</f>
        <v>0</v>
      </c>
      <c r="I164" s="76">
        <f t="shared" si="10"/>
        <v>0</v>
      </c>
    </row>
    <row r="165" spans="3:9" ht="15" customHeight="1" x14ac:dyDescent="0.3">
      <c r="C165" s="144" t="s">
        <v>248</v>
      </c>
      <c r="D165" s="103" t="s">
        <v>179</v>
      </c>
      <c r="E165" s="186">
        <v>4570101683298</v>
      </c>
      <c r="F165" s="76">
        <v>2300</v>
      </c>
      <c r="G165" s="76">
        <f t="shared" si="12"/>
        <v>1380</v>
      </c>
      <c r="H165" s="154">
        <f>RIBON!J19</f>
        <v>0</v>
      </c>
      <c r="I165" s="76">
        <f t="shared" si="10"/>
        <v>0</v>
      </c>
    </row>
    <row r="166" spans="3:9" ht="15" customHeight="1" x14ac:dyDescent="0.3">
      <c r="C166" s="144" t="s">
        <v>248</v>
      </c>
      <c r="D166" s="103" t="s">
        <v>180</v>
      </c>
      <c r="E166" s="186">
        <v>4570101683304</v>
      </c>
      <c r="F166" s="76">
        <v>2300</v>
      </c>
      <c r="G166" s="76">
        <f t="shared" si="12"/>
        <v>1380</v>
      </c>
      <c r="H166" s="84">
        <f>RIBON!J20</f>
        <v>0</v>
      </c>
      <c r="I166" s="76">
        <f t="shared" si="10"/>
        <v>0</v>
      </c>
    </row>
    <row r="167" spans="3:9" ht="15" customHeight="1" x14ac:dyDescent="0.3">
      <c r="C167" s="144" t="s">
        <v>249</v>
      </c>
      <c r="D167" s="103" t="s">
        <v>179</v>
      </c>
      <c r="E167" s="186">
        <v>4570101683359</v>
      </c>
      <c r="F167" s="76">
        <v>2300</v>
      </c>
      <c r="G167" s="76">
        <f t="shared" si="12"/>
        <v>1380</v>
      </c>
      <c r="H167" s="84">
        <f>RIBON!C25</f>
        <v>0</v>
      </c>
      <c r="I167" s="76">
        <f t="shared" si="10"/>
        <v>0</v>
      </c>
    </row>
    <row r="168" spans="3:9" ht="15" customHeight="1" x14ac:dyDescent="0.3">
      <c r="C168" s="144" t="s">
        <v>249</v>
      </c>
      <c r="D168" s="103" t="s">
        <v>180</v>
      </c>
      <c r="E168" s="186">
        <v>4570101683366</v>
      </c>
      <c r="F168" s="76">
        <v>2300</v>
      </c>
      <c r="G168" s="76">
        <f t="shared" si="12"/>
        <v>1380</v>
      </c>
      <c r="H168" s="84">
        <f>RIBON!C26</f>
        <v>0</v>
      </c>
      <c r="I168" s="76">
        <f t="shared" si="10"/>
        <v>0</v>
      </c>
    </row>
    <row r="169" spans="3:9" ht="15" customHeight="1" x14ac:dyDescent="0.3">
      <c r="C169" s="144" t="s">
        <v>250</v>
      </c>
      <c r="D169" s="103" t="s">
        <v>179</v>
      </c>
      <c r="E169" s="186">
        <v>4570101683373</v>
      </c>
      <c r="F169" s="76">
        <v>2300</v>
      </c>
      <c r="G169" s="76">
        <f t="shared" si="12"/>
        <v>1380</v>
      </c>
      <c r="H169" s="84">
        <f>RIBON!D25</f>
        <v>0</v>
      </c>
      <c r="I169" s="76">
        <f t="shared" si="10"/>
        <v>0</v>
      </c>
    </row>
    <row r="170" spans="3:9" ht="15" customHeight="1" x14ac:dyDescent="0.3">
      <c r="C170" s="144" t="s">
        <v>250</v>
      </c>
      <c r="D170" s="103" t="s">
        <v>180</v>
      </c>
      <c r="E170" s="186">
        <v>4570101683380</v>
      </c>
      <c r="F170" s="76">
        <v>2300</v>
      </c>
      <c r="G170" s="76">
        <f>F170*0.6</f>
        <v>1380</v>
      </c>
      <c r="H170" s="84">
        <f>RIBON!D26</f>
        <v>0</v>
      </c>
      <c r="I170" s="76">
        <f t="shared" si="10"/>
        <v>0</v>
      </c>
    </row>
    <row r="171" spans="3:9" ht="15" customHeight="1" x14ac:dyDescent="0.3">
      <c r="C171" s="144" t="s">
        <v>251</v>
      </c>
      <c r="D171" s="103" t="s">
        <v>179</v>
      </c>
      <c r="E171" s="186">
        <v>4570101683397</v>
      </c>
      <c r="F171" s="76">
        <v>2300</v>
      </c>
      <c r="G171" s="76">
        <f t="shared" ref="G171:G226" si="13">F171*0.6</f>
        <v>1380</v>
      </c>
      <c r="H171" s="75">
        <f>RIBON!E25</f>
        <v>0</v>
      </c>
      <c r="I171" s="76">
        <f t="shared" si="10"/>
        <v>0</v>
      </c>
    </row>
    <row r="172" spans="3:9" ht="15" customHeight="1" x14ac:dyDescent="0.3">
      <c r="C172" s="144" t="s">
        <v>251</v>
      </c>
      <c r="D172" s="103" t="s">
        <v>180</v>
      </c>
      <c r="E172" s="186">
        <v>4570101683403</v>
      </c>
      <c r="F172" s="76">
        <v>2300</v>
      </c>
      <c r="G172" s="76">
        <f t="shared" si="13"/>
        <v>1380</v>
      </c>
      <c r="H172" s="75">
        <f>RIBON!E26</f>
        <v>0</v>
      </c>
      <c r="I172" s="76">
        <f t="shared" si="10"/>
        <v>0</v>
      </c>
    </row>
    <row r="173" spans="3:9" ht="15" customHeight="1" x14ac:dyDescent="0.15">
      <c r="C173" s="82" t="s">
        <v>176</v>
      </c>
      <c r="D173" s="68" t="s">
        <v>179</v>
      </c>
      <c r="E173" s="185">
        <v>4570101681553</v>
      </c>
      <c r="F173" s="76">
        <v>2300</v>
      </c>
      <c r="G173" s="76">
        <f t="shared" si="13"/>
        <v>1380</v>
      </c>
      <c r="H173" s="75">
        <f>RIBON!F25</f>
        <v>0</v>
      </c>
      <c r="I173" s="76">
        <f t="shared" si="10"/>
        <v>0</v>
      </c>
    </row>
    <row r="174" spans="3:9" ht="15" customHeight="1" x14ac:dyDescent="0.15">
      <c r="C174" s="82" t="s">
        <v>176</v>
      </c>
      <c r="D174" s="68" t="s">
        <v>180</v>
      </c>
      <c r="E174" s="185">
        <v>4570101681928</v>
      </c>
      <c r="F174" s="76">
        <v>2300</v>
      </c>
      <c r="G174" s="76">
        <f t="shared" si="13"/>
        <v>1380</v>
      </c>
      <c r="H174" s="75">
        <f>RIBON!F26</f>
        <v>0</v>
      </c>
      <c r="I174" s="76">
        <f t="shared" si="10"/>
        <v>0</v>
      </c>
    </row>
    <row r="175" spans="3:9" ht="15" customHeight="1" x14ac:dyDescent="0.3">
      <c r="C175" s="144" t="s">
        <v>237</v>
      </c>
      <c r="D175" s="103" t="s">
        <v>179</v>
      </c>
      <c r="E175" s="186">
        <v>4570101682482</v>
      </c>
      <c r="F175" s="76">
        <v>2300</v>
      </c>
      <c r="G175" s="76">
        <f t="shared" si="13"/>
        <v>1380</v>
      </c>
      <c r="H175" s="75">
        <f>RIBON!G25</f>
        <v>0</v>
      </c>
      <c r="I175" s="76">
        <f t="shared" si="10"/>
        <v>0</v>
      </c>
    </row>
    <row r="176" spans="3:9" ht="15" customHeight="1" x14ac:dyDescent="0.3">
      <c r="C176" s="144" t="s">
        <v>237</v>
      </c>
      <c r="D176" s="103" t="s">
        <v>180</v>
      </c>
      <c r="E176" s="186">
        <v>4570101682581</v>
      </c>
      <c r="F176" s="76">
        <v>2300</v>
      </c>
      <c r="G176" s="76">
        <f t="shared" si="13"/>
        <v>1380</v>
      </c>
      <c r="H176" s="75">
        <f>RIBON!G26</f>
        <v>0</v>
      </c>
      <c r="I176" s="76">
        <f t="shared" si="10"/>
        <v>0</v>
      </c>
    </row>
    <row r="177" spans="3:12" ht="15" customHeight="1" x14ac:dyDescent="0.15">
      <c r="C177" s="82" t="s">
        <v>254</v>
      </c>
      <c r="D177" s="103" t="s">
        <v>179</v>
      </c>
      <c r="E177" s="186">
        <v>4570101683434</v>
      </c>
      <c r="F177" s="76">
        <v>2300</v>
      </c>
      <c r="G177" s="76">
        <f t="shared" si="13"/>
        <v>1380</v>
      </c>
      <c r="H177" s="75">
        <f>RIBON!H25</f>
        <v>0</v>
      </c>
      <c r="I177" s="76">
        <f t="shared" si="10"/>
        <v>0</v>
      </c>
    </row>
    <row r="178" spans="3:12" ht="15" customHeight="1" x14ac:dyDescent="0.15">
      <c r="C178" s="82" t="s">
        <v>254</v>
      </c>
      <c r="D178" s="103" t="s">
        <v>180</v>
      </c>
      <c r="E178" s="186">
        <v>4570101683441</v>
      </c>
      <c r="F178" s="76">
        <v>2300</v>
      </c>
      <c r="G178" s="76">
        <f t="shared" si="13"/>
        <v>1380</v>
      </c>
      <c r="H178" s="75">
        <f>RIBON!H26</f>
        <v>0</v>
      </c>
      <c r="I178" s="76">
        <f t="shared" si="10"/>
        <v>0</v>
      </c>
    </row>
    <row r="179" spans="3:12" ht="15" customHeight="1" x14ac:dyDescent="0.3">
      <c r="C179" s="144" t="s">
        <v>238</v>
      </c>
      <c r="D179" s="103" t="s">
        <v>179</v>
      </c>
      <c r="E179" s="186">
        <v>4570101682468</v>
      </c>
      <c r="F179" s="76">
        <v>2300</v>
      </c>
      <c r="G179" s="76">
        <f t="shared" si="13"/>
        <v>1380</v>
      </c>
      <c r="H179" s="75">
        <f>RIBON!I25</f>
        <v>0</v>
      </c>
      <c r="I179" s="76">
        <f t="shared" si="10"/>
        <v>0</v>
      </c>
    </row>
    <row r="180" spans="3:12" ht="15" customHeight="1" x14ac:dyDescent="0.3">
      <c r="C180" s="144" t="s">
        <v>238</v>
      </c>
      <c r="D180" s="103" t="s">
        <v>180</v>
      </c>
      <c r="E180" s="186">
        <v>4570101682567</v>
      </c>
      <c r="F180" s="76">
        <v>2300</v>
      </c>
      <c r="G180" s="76">
        <f t="shared" si="13"/>
        <v>1380</v>
      </c>
      <c r="H180" s="75">
        <f>RIBON!I26</f>
        <v>0</v>
      </c>
      <c r="I180" s="76">
        <f t="shared" si="10"/>
        <v>0</v>
      </c>
    </row>
    <row r="181" spans="3:12" ht="15" customHeight="1" x14ac:dyDescent="0.3">
      <c r="C181" s="144" t="s">
        <v>239</v>
      </c>
      <c r="D181" s="103" t="s">
        <v>179</v>
      </c>
      <c r="E181" s="186">
        <v>4570101682475</v>
      </c>
      <c r="F181" s="76">
        <v>2300</v>
      </c>
      <c r="G181" s="76">
        <f t="shared" si="13"/>
        <v>1380</v>
      </c>
      <c r="H181" s="75">
        <f>RIBON!J25</f>
        <v>0</v>
      </c>
      <c r="I181" s="76">
        <f t="shared" si="10"/>
        <v>0</v>
      </c>
    </row>
    <row r="182" spans="3:12" ht="15" customHeight="1" x14ac:dyDescent="0.3">
      <c r="C182" s="144" t="s">
        <v>239</v>
      </c>
      <c r="D182" s="103" t="s">
        <v>180</v>
      </c>
      <c r="E182" s="186">
        <v>4570101682574</v>
      </c>
      <c r="F182" s="76">
        <v>2300</v>
      </c>
      <c r="G182" s="76">
        <f t="shared" si="13"/>
        <v>1380</v>
      </c>
      <c r="H182" s="75">
        <f>RIBON!J26</f>
        <v>0</v>
      </c>
      <c r="I182" s="76">
        <f t="shared" si="10"/>
        <v>0</v>
      </c>
    </row>
    <row r="183" spans="3:12" ht="15" customHeight="1" x14ac:dyDescent="0.15">
      <c r="C183" s="82" t="s">
        <v>287</v>
      </c>
      <c r="D183" s="103" t="s">
        <v>179</v>
      </c>
      <c r="E183" s="187">
        <v>4570101684936</v>
      </c>
      <c r="F183" s="76">
        <v>2300</v>
      </c>
      <c r="G183" s="76">
        <f t="shared" si="13"/>
        <v>1380</v>
      </c>
      <c r="H183" s="75">
        <f>RIBON!C31</f>
        <v>0</v>
      </c>
      <c r="I183" s="76">
        <f t="shared" si="10"/>
        <v>0</v>
      </c>
      <c r="L183" s="74"/>
    </row>
    <row r="184" spans="3:12" ht="15" customHeight="1" x14ac:dyDescent="0.15">
      <c r="C184" s="82" t="s">
        <v>287</v>
      </c>
      <c r="D184" s="103" t="s">
        <v>180</v>
      </c>
      <c r="E184" s="187">
        <v>4570101684943</v>
      </c>
      <c r="F184" s="76">
        <v>2300</v>
      </c>
      <c r="G184" s="76">
        <f t="shared" si="13"/>
        <v>1380</v>
      </c>
      <c r="H184" s="75">
        <f>RIBON!C32</f>
        <v>0</v>
      </c>
      <c r="I184" s="76">
        <f t="shared" ref="I184:I247" si="14">G184*H184</f>
        <v>0</v>
      </c>
      <c r="L184" s="74"/>
    </row>
    <row r="185" spans="3:12" ht="15" customHeight="1" x14ac:dyDescent="0.15">
      <c r="C185" s="82" t="s">
        <v>354</v>
      </c>
      <c r="D185" s="103" t="s">
        <v>179</v>
      </c>
      <c r="E185" s="187">
        <v>4570101684950</v>
      </c>
      <c r="F185" s="76">
        <v>2300</v>
      </c>
      <c r="G185" s="76">
        <f t="shared" si="13"/>
        <v>1380</v>
      </c>
      <c r="H185" s="75">
        <f>RIBON!D31</f>
        <v>0</v>
      </c>
      <c r="I185" s="76">
        <f t="shared" si="14"/>
        <v>0</v>
      </c>
    </row>
    <row r="186" spans="3:12" ht="15" customHeight="1" x14ac:dyDescent="0.15">
      <c r="C186" s="82" t="s">
        <v>354</v>
      </c>
      <c r="D186" s="103" t="s">
        <v>180</v>
      </c>
      <c r="E186" s="187">
        <v>4570101684967</v>
      </c>
      <c r="F186" s="76">
        <v>2300</v>
      </c>
      <c r="G186" s="76">
        <f t="shared" si="13"/>
        <v>1380</v>
      </c>
      <c r="H186" s="75">
        <f>RIBON!D32</f>
        <v>0</v>
      </c>
      <c r="I186" s="76">
        <f t="shared" si="14"/>
        <v>0</v>
      </c>
    </row>
    <row r="187" spans="3:12" ht="15" customHeight="1" x14ac:dyDescent="0.15">
      <c r="C187" s="82" t="s">
        <v>289</v>
      </c>
      <c r="D187" s="103" t="s">
        <v>179</v>
      </c>
      <c r="E187" s="187">
        <v>4570101684974</v>
      </c>
      <c r="F187" s="76">
        <v>2300</v>
      </c>
      <c r="G187" s="76">
        <f t="shared" si="13"/>
        <v>1380</v>
      </c>
      <c r="H187" s="75">
        <f>RIBON!E31</f>
        <v>0</v>
      </c>
      <c r="I187" s="76">
        <f t="shared" si="14"/>
        <v>0</v>
      </c>
    </row>
    <row r="188" spans="3:12" ht="15" customHeight="1" x14ac:dyDescent="0.15">
      <c r="C188" s="82" t="s">
        <v>289</v>
      </c>
      <c r="D188" s="103" t="s">
        <v>180</v>
      </c>
      <c r="E188" s="187">
        <v>4570101684981</v>
      </c>
      <c r="F188" s="76">
        <v>2300</v>
      </c>
      <c r="G188" s="76">
        <f t="shared" si="13"/>
        <v>1380</v>
      </c>
      <c r="H188" s="75">
        <f>RIBON!E32</f>
        <v>0</v>
      </c>
      <c r="I188" s="76">
        <f t="shared" si="14"/>
        <v>0</v>
      </c>
    </row>
    <row r="189" spans="3:12" ht="15" customHeight="1" x14ac:dyDescent="0.15">
      <c r="C189" s="82" t="s">
        <v>345</v>
      </c>
      <c r="D189" s="103" t="s">
        <v>179</v>
      </c>
      <c r="E189" s="187">
        <v>4570101684998</v>
      </c>
      <c r="F189" s="76">
        <v>2300</v>
      </c>
      <c r="G189" s="76">
        <f t="shared" si="13"/>
        <v>1380</v>
      </c>
      <c r="H189" s="75">
        <f>RIBON!F31</f>
        <v>0</v>
      </c>
      <c r="I189" s="76">
        <f t="shared" si="14"/>
        <v>0</v>
      </c>
    </row>
    <row r="190" spans="3:12" ht="15" customHeight="1" x14ac:dyDescent="0.15">
      <c r="C190" s="82" t="s">
        <v>345</v>
      </c>
      <c r="D190" s="103" t="s">
        <v>180</v>
      </c>
      <c r="E190" s="187">
        <v>4570101685001</v>
      </c>
      <c r="F190" s="76">
        <v>2300</v>
      </c>
      <c r="G190" s="76">
        <f t="shared" si="13"/>
        <v>1380</v>
      </c>
      <c r="H190" s="75">
        <f>RIBON!F32</f>
        <v>0</v>
      </c>
      <c r="I190" s="76">
        <f t="shared" si="14"/>
        <v>0</v>
      </c>
    </row>
    <row r="191" spans="3:12" ht="15" customHeight="1" x14ac:dyDescent="0.3">
      <c r="C191" s="144" t="s">
        <v>243</v>
      </c>
      <c r="D191" s="103" t="s">
        <v>179</v>
      </c>
      <c r="E191" s="186">
        <v>4570101683199</v>
      </c>
      <c r="F191" s="76">
        <v>2300</v>
      </c>
      <c r="G191" s="76">
        <f t="shared" si="13"/>
        <v>1380</v>
      </c>
      <c r="H191" s="75">
        <f>RIBON!G31</f>
        <v>0</v>
      </c>
      <c r="I191" s="76">
        <f t="shared" si="14"/>
        <v>0</v>
      </c>
    </row>
    <row r="192" spans="3:12" ht="15" customHeight="1" x14ac:dyDescent="0.3">
      <c r="C192" s="144" t="s">
        <v>243</v>
      </c>
      <c r="D192" s="103" t="s">
        <v>180</v>
      </c>
      <c r="E192" s="186">
        <v>4570101683205</v>
      </c>
      <c r="F192" s="76">
        <v>2300</v>
      </c>
      <c r="G192" s="76">
        <f t="shared" si="13"/>
        <v>1380</v>
      </c>
      <c r="H192" s="75">
        <f>RIBON!G32</f>
        <v>0</v>
      </c>
      <c r="I192" s="76">
        <f t="shared" si="14"/>
        <v>0</v>
      </c>
    </row>
    <row r="193" spans="3:13" ht="15" customHeight="1" x14ac:dyDescent="0.3">
      <c r="C193" s="144" t="s">
        <v>234</v>
      </c>
      <c r="D193" s="103" t="s">
        <v>179</v>
      </c>
      <c r="E193" s="186">
        <v>4570101683236</v>
      </c>
      <c r="F193" s="76">
        <v>2300</v>
      </c>
      <c r="G193" s="76">
        <f t="shared" si="13"/>
        <v>1380</v>
      </c>
      <c r="H193" s="75">
        <f>RIBON!H31</f>
        <v>0</v>
      </c>
      <c r="I193" s="76">
        <f t="shared" si="14"/>
        <v>0</v>
      </c>
    </row>
    <row r="194" spans="3:13" ht="15" customHeight="1" x14ac:dyDescent="0.3">
      <c r="C194" s="144" t="s">
        <v>234</v>
      </c>
      <c r="D194" s="103" t="s">
        <v>180</v>
      </c>
      <c r="E194" s="186">
        <v>4570101683243</v>
      </c>
      <c r="F194" s="76">
        <v>2300</v>
      </c>
      <c r="G194" s="76">
        <f t="shared" si="13"/>
        <v>1380</v>
      </c>
      <c r="H194" s="75">
        <f>RIBON!H32</f>
        <v>0</v>
      </c>
      <c r="I194" s="76">
        <f t="shared" si="14"/>
        <v>0</v>
      </c>
    </row>
    <row r="195" spans="3:13" ht="15" customHeight="1" x14ac:dyDescent="0.3">
      <c r="C195" s="144" t="s">
        <v>244</v>
      </c>
      <c r="D195" s="103" t="s">
        <v>179</v>
      </c>
      <c r="E195" s="186">
        <v>4570101683212</v>
      </c>
      <c r="F195" s="76">
        <v>2300</v>
      </c>
      <c r="G195" s="76">
        <f t="shared" si="13"/>
        <v>1380</v>
      </c>
      <c r="H195" s="75">
        <f>RIBON!I31</f>
        <v>0</v>
      </c>
      <c r="I195" s="76">
        <f t="shared" si="14"/>
        <v>0</v>
      </c>
      <c r="M195" s="74"/>
    </row>
    <row r="196" spans="3:13" ht="15" customHeight="1" x14ac:dyDescent="0.3">
      <c r="C196" s="144" t="s">
        <v>244</v>
      </c>
      <c r="D196" s="103" t="s">
        <v>180</v>
      </c>
      <c r="E196" s="186">
        <v>4570101683229</v>
      </c>
      <c r="F196" s="76">
        <v>2300</v>
      </c>
      <c r="G196" s="76">
        <f t="shared" ref="G196:G201" si="15">F196*0.6</f>
        <v>1380</v>
      </c>
      <c r="H196" s="75">
        <f>RIBON!I32</f>
        <v>0</v>
      </c>
      <c r="I196" s="76">
        <f>G196*H196</f>
        <v>0</v>
      </c>
      <c r="M196" s="74"/>
    </row>
    <row r="197" spans="3:13" ht="15" customHeight="1" x14ac:dyDescent="0.3">
      <c r="C197" s="144" t="s">
        <v>235</v>
      </c>
      <c r="D197" s="103" t="s">
        <v>179</v>
      </c>
      <c r="E197" s="186">
        <v>4570101683250</v>
      </c>
      <c r="F197" s="76">
        <v>2300</v>
      </c>
      <c r="G197" s="76">
        <f t="shared" si="15"/>
        <v>1380</v>
      </c>
      <c r="H197" s="75">
        <f>RIBON!J31</f>
        <v>0</v>
      </c>
      <c r="I197" s="76">
        <f t="shared" ref="I197:I198" si="16">G197*H197</f>
        <v>0</v>
      </c>
      <c r="M197" s="74"/>
    </row>
    <row r="198" spans="3:13" ht="15" customHeight="1" x14ac:dyDescent="0.3">
      <c r="C198" s="144" t="s">
        <v>235</v>
      </c>
      <c r="D198" s="103" t="s">
        <v>180</v>
      </c>
      <c r="E198" s="186">
        <v>4570101683267</v>
      </c>
      <c r="F198" s="76">
        <v>2300</v>
      </c>
      <c r="G198" s="76">
        <f t="shared" si="15"/>
        <v>1380</v>
      </c>
      <c r="H198" s="75">
        <f>RIBON!J32</f>
        <v>0</v>
      </c>
      <c r="I198" s="76">
        <f t="shared" si="16"/>
        <v>0</v>
      </c>
      <c r="M198" s="74"/>
    </row>
    <row r="199" spans="3:13" ht="15" customHeight="1" x14ac:dyDescent="0.15">
      <c r="C199" s="68" t="s">
        <v>292</v>
      </c>
      <c r="D199" s="103" t="s">
        <v>179</v>
      </c>
      <c r="E199" s="187">
        <v>4570101685018</v>
      </c>
      <c r="F199" s="76">
        <v>2300</v>
      </c>
      <c r="G199" s="76">
        <f t="shared" si="15"/>
        <v>1380</v>
      </c>
      <c r="H199" s="75">
        <f>RIBON!C37</f>
        <v>0</v>
      </c>
      <c r="I199" s="76">
        <f t="shared" si="14"/>
        <v>0</v>
      </c>
    </row>
    <row r="200" spans="3:13" ht="15" customHeight="1" x14ac:dyDescent="0.15">
      <c r="C200" s="68" t="s">
        <v>292</v>
      </c>
      <c r="D200" s="103" t="s">
        <v>180</v>
      </c>
      <c r="E200" s="187">
        <v>4570101685025</v>
      </c>
      <c r="F200" s="76">
        <v>2300</v>
      </c>
      <c r="G200" s="76">
        <f t="shared" si="15"/>
        <v>1380</v>
      </c>
      <c r="H200" s="75">
        <f>RIBON!C38</f>
        <v>0</v>
      </c>
      <c r="I200" s="76">
        <f t="shared" si="14"/>
        <v>0</v>
      </c>
    </row>
    <row r="201" spans="3:13" ht="15" customHeight="1" x14ac:dyDescent="0.15">
      <c r="C201" s="68" t="s">
        <v>290</v>
      </c>
      <c r="D201" s="103" t="s">
        <v>179</v>
      </c>
      <c r="E201" s="187">
        <v>4570101685032</v>
      </c>
      <c r="F201" s="76">
        <v>2300</v>
      </c>
      <c r="G201" s="76">
        <f t="shared" si="15"/>
        <v>1380</v>
      </c>
      <c r="H201" s="75">
        <f>RIBON!D37</f>
        <v>0</v>
      </c>
      <c r="I201" s="76">
        <f t="shared" si="14"/>
        <v>0</v>
      </c>
    </row>
    <row r="202" spans="3:13" ht="15" customHeight="1" x14ac:dyDescent="0.15">
      <c r="C202" s="68" t="s">
        <v>290</v>
      </c>
      <c r="D202" s="103" t="s">
        <v>180</v>
      </c>
      <c r="E202" s="187">
        <v>4570101685049</v>
      </c>
      <c r="F202" s="76">
        <v>2300</v>
      </c>
      <c r="G202" s="76">
        <f t="shared" si="13"/>
        <v>1380</v>
      </c>
      <c r="H202" s="75">
        <f>RIBON!D38</f>
        <v>0</v>
      </c>
      <c r="I202" s="76">
        <f t="shared" si="14"/>
        <v>0</v>
      </c>
    </row>
    <row r="203" spans="3:13" ht="15" customHeight="1" x14ac:dyDescent="0.15">
      <c r="C203" s="68" t="s">
        <v>291</v>
      </c>
      <c r="D203" s="103" t="s">
        <v>179</v>
      </c>
      <c r="E203" s="187">
        <v>4570101685056</v>
      </c>
      <c r="F203" s="76">
        <v>2300</v>
      </c>
      <c r="G203" s="76">
        <f t="shared" si="13"/>
        <v>1380</v>
      </c>
      <c r="H203" s="75">
        <f>RIBON!E37</f>
        <v>0</v>
      </c>
      <c r="I203" s="76">
        <f t="shared" si="14"/>
        <v>0</v>
      </c>
    </row>
    <row r="204" spans="3:13" ht="15" customHeight="1" x14ac:dyDescent="0.15">
      <c r="C204" s="68" t="s">
        <v>291</v>
      </c>
      <c r="D204" s="103" t="s">
        <v>180</v>
      </c>
      <c r="E204" s="187">
        <v>4570101685063</v>
      </c>
      <c r="F204" s="76">
        <v>2300</v>
      </c>
      <c r="G204" s="76">
        <f t="shared" si="13"/>
        <v>1380</v>
      </c>
      <c r="H204" s="75">
        <f>RIBON!E38</f>
        <v>0</v>
      </c>
      <c r="I204" s="76">
        <f t="shared" si="14"/>
        <v>0</v>
      </c>
    </row>
    <row r="205" spans="3:13" ht="15" customHeight="1" x14ac:dyDescent="0.15">
      <c r="C205" s="82" t="s">
        <v>427</v>
      </c>
      <c r="D205" s="68" t="s">
        <v>179</v>
      </c>
      <c r="E205" s="185">
        <v>4570101681416</v>
      </c>
      <c r="F205" s="76">
        <v>2300</v>
      </c>
      <c r="G205" s="76">
        <f t="shared" si="13"/>
        <v>1380</v>
      </c>
      <c r="H205" s="75">
        <f>RIBON!F37</f>
        <v>0</v>
      </c>
      <c r="I205" s="76">
        <f t="shared" si="14"/>
        <v>0</v>
      </c>
    </row>
    <row r="206" spans="3:13" ht="15" customHeight="1" x14ac:dyDescent="0.15">
      <c r="C206" s="82" t="s">
        <v>427</v>
      </c>
      <c r="D206" s="68" t="s">
        <v>180</v>
      </c>
      <c r="E206" s="185">
        <v>4570101681782</v>
      </c>
      <c r="F206" s="76">
        <v>2300</v>
      </c>
      <c r="G206" s="76">
        <f t="shared" si="13"/>
        <v>1380</v>
      </c>
      <c r="H206" s="75">
        <f>RIBON!F38</f>
        <v>0</v>
      </c>
      <c r="I206" s="76">
        <f t="shared" si="14"/>
        <v>0</v>
      </c>
    </row>
    <row r="207" spans="3:13" ht="15" customHeight="1" x14ac:dyDescent="0.15">
      <c r="C207" s="82" t="s">
        <v>428</v>
      </c>
      <c r="D207" s="68" t="s">
        <v>179</v>
      </c>
      <c r="E207" s="185">
        <v>4570101681423</v>
      </c>
      <c r="F207" s="76">
        <v>2300</v>
      </c>
      <c r="G207" s="76">
        <f t="shared" si="13"/>
        <v>1380</v>
      </c>
      <c r="H207" s="75">
        <f>RIBON!G37</f>
        <v>0</v>
      </c>
      <c r="I207" s="76">
        <f t="shared" si="14"/>
        <v>0</v>
      </c>
    </row>
    <row r="208" spans="3:13" ht="15" customHeight="1" x14ac:dyDescent="0.15">
      <c r="C208" s="82" t="s">
        <v>428</v>
      </c>
      <c r="D208" s="68" t="s">
        <v>180</v>
      </c>
      <c r="E208" s="185">
        <v>4570101681799</v>
      </c>
      <c r="F208" s="76">
        <v>2300</v>
      </c>
      <c r="G208" s="76">
        <f t="shared" si="13"/>
        <v>1380</v>
      </c>
      <c r="H208" s="75">
        <f>RIBON!G38</f>
        <v>0</v>
      </c>
      <c r="I208" s="76">
        <f t="shared" si="14"/>
        <v>0</v>
      </c>
    </row>
    <row r="209" spans="3:12" ht="15" customHeight="1" x14ac:dyDescent="0.15">
      <c r="C209" s="82" t="s">
        <v>165</v>
      </c>
      <c r="D209" s="68" t="s">
        <v>179</v>
      </c>
      <c r="E209" s="185">
        <v>4570101681430</v>
      </c>
      <c r="F209" s="76">
        <v>2300</v>
      </c>
      <c r="G209" s="76">
        <f t="shared" si="13"/>
        <v>1380</v>
      </c>
      <c r="H209" s="75">
        <f>RIBON!H37</f>
        <v>0</v>
      </c>
      <c r="I209" s="76">
        <f t="shared" si="14"/>
        <v>0</v>
      </c>
    </row>
    <row r="210" spans="3:12" ht="15" customHeight="1" x14ac:dyDescent="0.15">
      <c r="C210" s="82" t="s">
        <v>165</v>
      </c>
      <c r="D210" s="68" t="s">
        <v>180</v>
      </c>
      <c r="E210" s="185">
        <v>4570101681805</v>
      </c>
      <c r="F210" s="76">
        <v>2300</v>
      </c>
      <c r="G210" s="76">
        <f t="shared" si="13"/>
        <v>1380</v>
      </c>
      <c r="H210" s="75">
        <f>RIBON!H38</f>
        <v>0</v>
      </c>
      <c r="I210" s="76">
        <f t="shared" si="14"/>
        <v>0</v>
      </c>
    </row>
    <row r="211" spans="3:12" ht="15" customHeight="1" x14ac:dyDescent="0.15">
      <c r="C211" s="82" t="s">
        <v>166</v>
      </c>
      <c r="D211" s="68" t="s">
        <v>179</v>
      </c>
      <c r="E211" s="185">
        <v>4570101681447</v>
      </c>
      <c r="F211" s="76">
        <v>2300</v>
      </c>
      <c r="G211" s="76">
        <f t="shared" si="13"/>
        <v>1380</v>
      </c>
      <c r="H211" s="75">
        <f>RIBON!I37</f>
        <v>0</v>
      </c>
      <c r="I211" s="76">
        <f t="shared" si="14"/>
        <v>0</v>
      </c>
    </row>
    <row r="212" spans="3:12" ht="15" customHeight="1" x14ac:dyDescent="0.15">
      <c r="C212" s="82" t="s">
        <v>166</v>
      </c>
      <c r="D212" s="68" t="s">
        <v>180</v>
      </c>
      <c r="E212" s="185">
        <v>4570101681812</v>
      </c>
      <c r="F212" s="76">
        <v>2300</v>
      </c>
      <c r="G212" s="76">
        <f t="shared" si="13"/>
        <v>1380</v>
      </c>
      <c r="H212" s="75">
        <f>RIBON!I38</f>
        <v>0</v>
      </c>
      <c r="I212" s="76">
        <f t="shared" si="14"/>
        <v>0</v>
      </c>
    </row>
    <row r="213" spans="3:12" ht="15" customHeight="1" x14ac:dyDescent="0.15">
      <c r="C213" s="82" t="s">
        <v>167</v>
      </c>
      <c r="D213" s="68" t="s">
        <v>179</v>
      </c>
      <c r="E213" s="185">
        <v>4570101681454</v>
      </c>
      <c r="F213" s="76">
        <v>2300</v>
      </c>
      <c r="G213" s="76">
        <f t="shared" si="13"/>
        <v>1380</v>
      </c>
      <c r="H213" s="75">
        <f>RIBON!J37</f>
        <v>0</v>
      </c>
      <c r="I213" s="76">
        <f t="shared" si="14"/>
        <v>0</v>
      </c>
    </row>
    <row r="214" spans="3:12" ht="15" customHeight="1" x14ac:dyDescent="0.15">
      <c r="C214" s="82" t="s">
        <v>167</v>
      </c>
      <c r="D214" s="68" t="s">
        <v>180</v>
      </c>
      <c r="E214" s="185">
        <v>4570101681829</v>
      </c>
      <c r="F214" s="76">
        <v>2300</v>
      </c>
      <c r="G214" s="76">
        <f t="shared" si="13"/>
        <v>1380</v>
      </c>
      <c r="H214" s="75">
        <f>RIBON!J38</f>
        <v>0</v>
      </c>
      <c r="I214" s="76">
        <f t="shared" si="14"/>
        <v>0</v>
      </c>
    </row>
    <row r="215" spans="3:12" ht="15" customHeight="1" x14ac:dyDescent="0.15">
      <c r="C215" s="82" t="s">
        <v>252</v>
      </c>
      <c r="D215" s="103" t="s">
        <v>179</v>
      </c>
      <c r="E215" s="186">
        <v>4570101683410</v>
      </c>
      <c r="F215" s="76">
        <v>2300</v>
      </c>
      <c r="G215" s="76">
        <f t="shared" si="13"/>
        <v>1380</v>
      </c>
      <c r="H215" s="75">
        <f>RIBON!C43</f>
        <v>0</v>
      </c>
      <c r="I215" s="76">
        <f t="shared" si="14"/>
        <v>0</v>
      </c>
    </row>
    <row r="216" spans="3:12" ht="15" customHeight="1" x14ac:dyDescent="0.15">
      <c r="C216" s="82" t="s">
        <v>252</v>
      </c>
      <c r="D216" s="103" t="s">
        <v>180</v>
      </c>
      <c r="E216" s="186">
        <v>4570101683427</v>
      </c>
      <c r="F216" s="76">
        <v>2300</v>
      </c>
      <c r="G216" s="76">
        <f t="shared" si="13"/>
        <v>1380</v>
      </c>
      <c r="H216" s="75">
        <f>RIBON!C44</f>
        <v>0</v>
      </c>
      <c r="I216" s="76">
        <f t="shared" si="14"/>
        <v>0</v>
      </c>
      <c r="L216" s="74"/>
    </row>
    <row r="217" spans="3:12" ht="15" customHeight="1" x14ac:dyDescent="0.15">
      <c r="C217" s="82" t="s">
        <v>253</v>
      </c>
      <c r="D217" s="103" t="s">
        <v>179</v>
      </c>
      <c r="E217" s="186">
        <v>4570101681942</v>
      </c>
      <c r="F217" s="76">
        <v>2300</v>
      </c>
      <c r="G217" s="76">
        <f t="shared" si="13"/>
        <v>1380</v>
      </c>
      <c r="H217" s="75">
        <f>RIBON!D43</f>
        <v>0</v>
      </c>
      <c r="I217" s="76">
        <f t="shared" si="14"/>
        <v>0</v>
      </c>
      <c r="L217" s="74"/>
    </row>
    <row r="218" spans="3:12" ht="15" customHeight="1" x14ac:dyDescent="0.15">
      <c r="C218" s="82" t="s">
        <v>253</v>
      </c>
      <c r="D218" s="103" t="s">
        <v>180</v>
      </c>
      <c r="E218" s="186">
        <v>4570101681959</v>
      </c>
      <c r="F218" s="76">
        <v>2300</v>
      </c>
      <c r="G218" s="76">
        <f t="shared" si="13"/>
        <v>1380</v>
      </c>
      <c r="H218" s="75">
        <f>RIBON!D44</f>
        <v>0</v>
      </c>
      <c r="I218" s="76">
        <f t="shared" si="14"/>
        <v>0</v>
      </c>
    </row>
    <row r="219" spans="3:12" ht="15" customHeight="1" x14ac:dyDescent="0.15">
      <c r="C219" s="82" t="s">
        <v>172</v>
      </c>
      <c r="D219" s="68" t="s">
        <v>179</v>
      </c>
      <c r="E219" s="185">
        <v>4570101681515</v>
      </c>
      <c r="F219" s="76">
        <v>2300</v>
      </c>
      <c r="G219" s="76">
        <f t="shared" si="13"/>
        <v>1380</v>
      </c>
      <c r="H219" s="75">
        <f>RIBON!E43</f>
        <v>0</v>
      </c>
      <c r="I219" s="76">
        <f t="shared" si="14"/>
        <v>0</v>
      </c>
    </row>
    <row r="220" spans="3:12" ht="15" customHeight="1" x14ac:dyDescent="0.15">
      <c r="C220" s="82" t="s">
        <v>172</v>
      </c>
      <c r="D220" s="68" t="s">
        <v>180</v>
      </c>
      <c r="E220" s="185">
        <v>4570101681881</v>
      </c>
      <c r="F220" s="76">
        <v>2300</v>
      </c>
      <c r="G220" s="76">
        <f t="shared" si="13"/>
        <v>1380</v>
      </c>
      <c r="H220" s="75">
        <f>RIBON!E44</f>
        <v>0</v>
      </c>
      <c r="I220" s="76">
        <f t="shared" si="14"/>
        <v>0</v>
      </c>
    </row>
    <row r="221" spans="3:12" ht="15" customHeight="1" x14ac:dyDescent="0.15">
      <c r="C221" s="82" t="s">
        <v>174</v>
      </c>
      <c r="D221" s="68" t="s">
        <v>179</v>
      </c>
      <c r="E221" s="185">
        <v>4570101681539</v>
      </c>
      <c r="F221" s="76">
        <v>2300</v>
      </c>
      <c r="G221" s="76">
        <f t="shared" si="13"/>
        <v>1380</v>
      </c>
      <c r="H221" s="75">
        <f>RIBON!F43</f>
        <v>0</v>
      </c>
      <c r="I221" s="76">
        <f t="shared" si="14"/>
        <v>0</v>
      </c>
    </row>
    <row r="222" spans="3:12" ht="15" customHeight="1" x14ac:dyDescent="0.15">
      <c r="C222" s="82" t="s">
        <v>174</v>
      </c>
      <c r="D222" s="68" t="s">
        <v>180</v>
      </c>
      <c r="E222" s="185">
        <v>4570101681904</v>
      </c>
      <c r="F222" s="76">
        <v>2300</v>
      </c>
      <c r="G222" s="76">
        <f t="shared" si="13"/>
        <v>1380</v>
      </c>
      <c r="H222" s="75">
        <f>RIBON!F44</f>
        <v>0</v>
      </c>
      <c r="I222" s="76">
        <f t="shared" si="14"/>
        <v>0</v>
      </c>
    </row>
    <row r="223" spans="3:12" ht="15" customHeight="1" x14ac:dyDescent="0.15">
      <c r="C223" s="82" t="s">
        <v>170</v>
      </c>
      <c r="D223" s="68" t="s">
        <v>179</v>
      </c>
      <c r="E223" s="185">
        <v>4570101681492</v>
      </c>
      <c r="F223" s="76">
        <v>2300</v>
      </c>
      <c r="G223" s="76">
        <f t="shared" si="13"/>
        <v>1380</v>
      </c>
      <c r="H223" s="75">
        <f>RIBON!G43</f>
        <v>0</v>
      </c>
      <c r="I223" s="76">
        <f t="shared" si="14"/>
        <v>0</v>
      </c>
    </row>
    <row r="224" spans="3:12" ht="15" customHeight="1" x14ac:dyDescent="0.15">
      <c r="C224" s="82" t="s">
        <v>170</v>
      </c>
      <c r="D224" s="68" t="s">
        <v>180</v>
      </c>
      <c r="E224" s="185">
        <v>4570101681867</v>
      </c>
      <c r="F224" s="76">
        <v>2300</v>
      </c>
      <c r="G224" s="76">
        <f t="shared" si="13"/>
        <v>1380</v>
      </c>
      <c r="H224" s="75">
        <f>RIBON!G44</f>
        <v>0</v>
      </c>
      <c r="I224" s="76">
        <f t="shared" si="14"/>
        <v>0</v>
      </c>
    </row>
    <row r="225" spans="3:9" ht="15" customHeight="1" x14ac:dyDescent="0.15">
      <c r="C225" s="82" t="s">
        <v>171</v>
      </c>
      <c r="D225" s="68" t="s">
        <v>179</v>
      </c>
      <c r="E225" s="185">
        <v>4570101681508</v>
      </c>
      <c r="F225" s="76">
        <v>2300</v>
      </c>
      <c r="G225" s="76">
        <f t="shared" si="13"/>
        <v>1380</v>
      </c>
      <c r="H225" s="75">
        <f>RIBON!H43</f>
        <v>0</v>
      </c>
      <c r="I225" s="76">
        <f t="shared" si="14"/>
        <v>0</v>
      </c>
    </row>
    <row r="226" spans="3:9" ht="15" customHeight="1" x14ac:dyDescent="0.15">
      <c r="C226" s="82" t="s">
        <v>171</v>
      </c>
      <c r="D226" s="68" t="s">
        <v>180</v>
      </c>
      <c r="E226" s="185">
        <v>4570101681874</v>
      </c>
      <c r="F226" s="76">
        <v>2300</v>
      </c>
      <c r="G226" s="76">
        <f t="shared" si="13"/>
        <v>1380</v>
      </c>
      <c r="H226" s="75">
        <f>RIBON!H44</f>
        <v>0</v>
      </c>
      <c r="I226" s="76">
        <f t="shared" si="14"/>
        <v>0</v>
      </c>
    </row>
    <row r="227" spans="3:9" ht="15" customHeight="1" x14ac:dyDescent="0.15">
      <c r="C227" s="82" t="s">
        <v>173</v>
      </c>
      <c r="D227" s="68" t="s">
        <v>179</v>
      </c>
      <c r="E227" s="185">
        <v>4570101681522</v>
      </c>
      <c r="F227" s="76">
        <v>2300</v>
      </c>
      <c r="G227" s="76">
        <f t="shared" ref="G227:G242" si="17">F227*0.6</f>
        <v>1380</v>
      </c>
      <c r="H227" s="75">
        <f>RIBON!I43</f>
        <v>0</v>
      </c>
      <c r="I227" s="76">
        <f t="shared" si="14"/>
        <v>0</v>
      </c>
    </row>
    <row r="228" spans="3:9" ht="15" customHeight="1" x14ac:dyDescent="0.15">
      <c r="C228" s="82" t="s">
        <v>173</v>
      </c>
      <c r="D228" s="68" t="s">
        <v>180</v>
      </c>
      <c r="E228" s="185">
        <v>4570101681898</v>
      </c>
      <c r="F228" s="76">
        <v>2300</v>
      </c>
      <c r="G228" s="76">
        <f t="shared" si="17"/>
        <v>1380</v>
      </c>
      <c r="H228" s="75">
        <f>RIBON!I44</f>
        <v>0</v>
      </c>
      <c r="I228" s="76">
        <f t="shared" si="14"/>
        <v>0</v>
      </c>
    </row>
    <row r="229" spans="3:9" ht="15" customHeight="1" x14ac:dyDescent="0.15">
      <c r="C229" s="82" t="s">
        <v>175</v>
      </c>
      <c r="D229" s="68" t="s">
        <v>179</v>
      </c>
      <c r="E229" s="185">
        <v>4570101681546</v>
      </c>
      <c r="F229" s="76">
        <v>2300</v>
      </c>
      <c r="G229" s="76">
        <f t="shared" si="17"/>
        <v>1380</v>
      </c>
      <c r="H229" s="75">
        <f>RIBON!J43</f>
        <v>0</v>
      </c>
      <c r="I229" s="76">
        <f t="shared" si="14"/>
        <v>0</v>
      </c>
    </row>
    <row r="230" spans="3:9" ht="15" customHeight="1" x14ac:dyDescent="0.15">
      <c r="C230" s="82" t="s">
        <v>175</v>
      </c>
      <c r="D230" s="68" t="s">
        <v>180</v>
      </c>
      <c r="E230" s="185">
        <v>4570101681911</v>
      </c>
      <c r="F230" s="76">
        <v>2300</v>
      </c>
      <c r="G230" s="76">
        <f t="shared" si="17"/>
        <v>1380</v>
      </c>
      <c r="H230" s="75">
        <f>RIBON!J44</f>
        <v>0</v>
      </c>
      <c r="I230" s="76">
        <f t="shared" si="14"/>
        <v>0</v>
      </c>
    </row>
    <row r="231" spans="3:9" ht="15" customHeight="1" x14ac:dyDescent="0.15">
      <c r="C231" s="82" t="s">
        <v>168</v>
      </c>
      <c r="D231" s="68" t="s">
        <v>179</v>
      </c>
      <c r="E231" s="185">
        <v>4570101681478</v>
      </c>
      <c r="F231" s="76">
        <v>2300</v>
      </c>
      <c r="G231" s="76">
        <f t="shared" si="17"/>
        <v>1380</v>
      </c>
      <c r="H231" s="75">
        <f>RIBON!C49</f>
        <v>0</v>
      </c>
      <c r="I231" s="76">
        <f t="shared" si="14"/>
        <v>0</v>
      </c>
    </row>
    <row r="232" spans="3:9" ht="15" customHeight="1" x14ac:dyDescent="0.15">
      <c r="C232" s="82" t="s">
        <v>168</v>
      </c>
      <c r="D232" s="68" t="s">
        <v>180</v>
      </c>
      <c r="E232" s="185">
        <v>4570101681843</v>
      </c>
      <c r="F232" s="76">
        <v>2300</v>
      </c>
      <c r="G232" s="76">
        <f t="shared" si="17"/>
        <v>1380</v>
      </c>
      <c r="H232" s="75">
        <f>RIBON!C50</f>
        <v>0</v>
      </c>
      <c r="I232" s="76">
        <f t="shared" si="14"/>
        <v>0</v>
      </c>
    </row>
    <row r="233" spans="3:9" ht="15" customHeight="1" x14ac:dyDescent="0.15">
      <c r="C233" s="82" t="s">
        <v>169</v>
      </c>
      <c r="D233" s="68" t="s">
        <v>179</v>
      </c>
      <c r="E233" s="185">
        <v>4570101681485</v>
      </c>
      <c r="F233" s="76">
        <v>2300</v>
      </c>
      <c r="G233" s="76">
        <f t="shared" si="17"/>
        <v>1380</v>
      </c>
      <c r="H233" s="75">
        <f>RIBON!D49</f>
        <v>0</v>
      </c>
      <c r="I233" s="76">
        <f t="shared" si="14"/>
        <v>0</v>
      </c>
    </row>
    <row r="234" spans="3:9" ht="15" customHeight="1" x14ac:dyDescent="0.15">
      <c r="C234" s="82" t="s">
        <v>169</v>
      </c>
      <c r="D234" s="68" t="s">
        <v>180</v>
      </c>
      <c r="E234" s="185">
        <v>4570101681850</v>
      </c>
      <c r="F234" s="76">
        <v>2300</v>
      </c>
      <c r="G234" s="76">
        <f t="shared" si="17"/>
        <v>1380</v>
      </c>
      <c r="H234" s="75">
        <f>RIBON!D50</f>
        <v>0</v>
      </c>
      <c r="I234" s="76">
        <f t="shared" si="14"/>
        <v>0</v>
      </c>
    </row>
    <row r="235" spans="3:9" ht="15" customHeight="1" x14ac:dyDescent="0.15">
      <c r="C235" s="68" t="s">
        <v>376</v>
      </c>
      <c r="D235" s="68" t="s">
        <v>179</v>
      </c>
      <c r="E235" s="185">
        <v>4570101681461</v>
      </c>
      <c r="F235" s="76">
        <v>2300</v>
      </c>
      <c r="G235" s="76">
        <f t="shared" si="17"/>
        <v>1380</v>
      </c>
      <c r="H235" s="75">
        <f>RIBON!E49</f>
        <v>0</v>
      </c>
      <c r="I235" s="76">
        <f t="shared" si="14"/>
        <v>0</v>
      </c>
    </row>
    <row r="236" spans="3:9" ht="15" customHeight="1" x14ac:dyDescent="0.15">
      <c r="C236" s="68" t="s">
        <v>68</v>
      </c>
      <c r="D236" s="68" t="s">
        <v>180</v>
      </c>
      <c r="E236" s="185">
        <v>4570101681836</v>
      </c>
      <c r="F236" s="76">
        <v>2300</v>
      </c>
      <c r="G236" s="76">
        <f t="shared" si="17"/>
        <v>1380</v>
      </c>
      <c r="H236" s="75">
        <f>RIBON!E50</f>
        <v>0</v>
      </c>
      <c r="I236" s="76">
        <f t="shared" si="14"/>
        <v>0</v>
      </c>
    </row>
    <row r="237" spans="3:9" ht="15" customHeight="1" x14ac:dyDescent="0.15">
      <c r="C237" s="51" t="s">
        <v>257</v>
      </c>
      <c r="D237" s="103" t="s">
        <v>179</v>
      </c>
      <c r="E237" s="186">
        <v>4570101683472</v>
      </c>
      <c r="F237" s="76">
        <v>2300</v>
      </c>
      <c r="G237" s="76">
        <f t="shared" si="17"/>
        <v>1380</v>
      </c>
      <c r="H237" s="75">
        <f>RIBON!F49</f>
        <v>0</v>
      </c>
      <c r="I237" s="76">
        <f t="shared" si="14"/>
        <v>0</v>
      </c>
    </row>
    <row r="238" spans="3:9" ht="15" customHeight="1" x14ac:dyDescent="0.15">
      <c r="C238" s="51" t="s">
        <v>257</v>
      </c>
      <c r="D238" s="103" t="s">
        <v>180</v>
      </c>
      <c r="E238" s="186">
        <v>4570101683489</v>
      </c>
      <c r="F238" s="76">
        <v>2300</v>
      </c>
      <c r="G238" s="76">
        <f t="shared" si="17"/>
        <v>1380</v>
      </c>
      <c r="H238" s="75">
        <f>RIBON!F50</f>
        <v>0</v>
      </c>
      <c r="I238" s="76">
        <f t="shared" si="14"/>
        <v>0</v>
      </c>
    </row>
    <row r="239" spans="3:9" ht="15" customHeight="1" x14ac:dyDescent="0.15">
      <c r="C239" s="82" t="s">
        <v>43</v>
      </c>
      <c r="D239" s="68" t="s">
        <v>179</v>
      </c>
      <c r="E239" s="185">
        <v>4570101681317</v>
      </c>
      <c r="F239" s="76">
        <v>2300</v>
      </c>
      <c r="G239" s="76">
        <f t="shared" si="17"/>
        <v>1380</v>
      </c>
      <c r="H239" s="75">
        <f>RIBON!G49</f>
        <v>0</v>
      </c>
      <c r="I239" s="76">
        <f t="shared" si="14"/>
        <v>0</v>
      </c>
    </row>
    <row r="240" spans="3:9" ht="15" customHeight="1" x14ac:dyDescent="0.15">
      <c r="C240" s="82" t="s">
        <v>43</v>
      </c>
      <c r="D240" s="68" t="s">
        <v>180</v>
      </c>
      <c r="E240" s="185">
        <v>4570101681683</v>
      </c>
      <c r="F240" s="76">
        <v>2300</v>
      </c>
      <c r="G240" s="76">
        <f t="shared" si="17"/>
        <v>1380</v>
      </c>
      <c r="H240" s="75">
        <f>RIBON!G50</f>
        <v>0</v>
      </c>
      <c r="I240" s="76">
        <f t="shared" si="14"/>
        <v>0</v>
      </c>
    </row>
    <row r="241" spans="1:13" ht="15" customHeight="1" x14ac:dyDescent="0.15">
      <c r="C241" s="143" t="s">
        <v>256</v>
      </c>
      <c r="D241" s="103" t="s">
        <v>179</v>
      </c>
      <c r="E241" s="186">
        <v>4570101683458</v>
      </c>
      <c r="F241" s="76">
        <v>2300</v>
      </c>
      <c r="G241" s="76">
        <f t="shared" si="17"/>
        <v>1380</v>
      </c>
      <c r="H241" s="75">
        <f>RIBON!H49</f>
        <v>0</v>
      </c>
      <c r="I241" s="76">
        <f t="shared" si="14"/>
        <v>0</v>
      </c>
    </row>
    <row r="242" spans="1:13" ht="15" customHeight="1" x14ac:dyDescent="0.15">
      <c r="A242" s="85"/>
      <c r="B242" s="85"/>
      <c r="C242" s="145" t="s">
        <v>256</v>
      </c>
      <c r="D242" s="139" t="s">
        <v>180</v>
      </c>
      <c r="E242" s="188">
        <v>4570101683465</v>
      </c>
      <c r="F242" s="81">
        <v>2300</v>
      </c>
      <c r="G242" s="81">
        <f t="shared" si="17"/>
        <v>1380</v>
      </c>
      <c r="H242" s="80">
        <f>RIBON!H50</f>
        <v>0</v>
      </c>
      <c r="I242" s="81">
        <f t="shared" si="14"/>
        <v>0</v>
      </c>
      <c r="K242" s="67" t="s">
        <v>355</v>
      </c>
      <c r="L242" s="127">
        <f>SUM(H119:H242)</f>
        <v>0</v>
      </c>
      <c r="M242" s="127">
        <f>SUM(I119:I242)</f>
        <v>0</v>
      </c>
    </row>
    <row r="243" spans="1:13" ht="15" customHeight="1" x14ac:dyDescent="0.15">
      <c r="A243" s="91" t="s">
        <v>135</v>
      </c>
      <c r="B243" s="91" t="s">
        <v>136</v>
      </c>
      <c r="C243" s="51" t="s">
        <v>265</v>
      </c>
      <c r="D243" s="103" t="s">
        <v>331</v>
      </c>
      <c r="E243" s="187">
        <v>4570101684660</v>
      </c>
      <c r="F243" s="76">
        <v>2500</v>
      </c>
      <c r="G243" s="76">
        <f>F243*0.6</f>
        <v>1500</v>
      </c>
      <c r="H243" s="154">
        <f>RIBON!C8</f>
        <v>0</v>
      </c>
      <c r="I243" s="76">
        <f t="shared" si="14"/>
        <v>0</v>
      </c>
    </row>
    <row r="244" spans="1:13" ht="15" customHeight="1" x14ac:dyDescent="0.15">
      <c r="C244" s="82" t="s">
        <v>340</v>
      </c>
      <c r="D244" s="103" t="s">
        <v>331</v>
      </c>
      <c r="E244" s="187">
        <v>4570101685070</v>
      </c>
      <c r="F244" s="76">
        <v>2500</v>
      </c>
      <c r="G244" s="76">
        <f t="shared" ref="G244:G250" si="18">F244*0.6</f>
        <v>1500</v>
      </c>
      <c r="H244" s="154">
        <f>RIBON!D8</f>
        <v>0</v>
      </c>
      <c r="I244" s="76">
        <f t="shared" si="14"/>
        <v>0</v>
      </c>
    </row>
    <row r="245" spans="1:13" ht="15" customHeight="1" x14ac:dyDescent="0.15">
      <c r="C245" s="82" t="s">
        <v>283</v>
      </c>
      <c r="D245" s="103" t="s">
        <v>331</v>
      </c>
      <c r="E245" s="187">
        <v>4570101685087</v>
      </c>
      <c r="F245" s="76">
        <v>2500</v>
      </c>
      <c r="G245" s="76">
        <f t="shared" si="18"/>
        <v>1500</v>
      </c>
      <c r="H245" s="154">
        <f>RIBON!E8</f>
        <v>0</v>
      </c>
      <c r="I245" s="76">
        <f t="shared" si="14"/>
        <v>0</v>
      </c>
    </row>
    <row r="246" spans="1:13" ht="15" customHeight="1" x14ac:dyDescent="0.15">
      <c r="C246" s="51" t="s">
        <v>285</v>
      </c>
      <c r="D246" s="103" t="s">
        <v>331</v>
      </c>
      <c r="E246" s="187">
        <v>4570101684677</v>
      </c>
      <c r="F246" s="76">
        <v>2500</v>
      </c>
      <c r="G246" s="76">
        <f t="shared" si="18"/>
        <v>1500</v>
      </c>
      <c r="H246" s="154">
        <f>RIBON!F8</f>
        <v>0</v>
      </c>
      <c r="I246" s="76">
        <f t="shared" si="14"/>
        <v>0</v>
      </c>
    </row>
    <row r="247" spans="1:13" ht="15" customHeight="1" x14ac:dyDescent="0.15">
      <c r="C247" s="82" t="s">
        <v>423</v>
      </c>
      <c r="D247" s="103" t="s">
        <v>331</v>
      </c>
      <c r="E247" s="187">
        <v>4570101684684</v>
      </c>
      <c r="F247" s="76">
        <v>2500</v>
      </c>
      <c r="G247" s="76">
        <f t="shared" si="18"/>
        <v>1500</v>
      </c>
      <c r="H247" s="154">
        <f>RIBON!G8</f>
        <v>0</v>
      </c>
      <c r="I247" s="76">
        <f t="shared" si="14"/>
        <v>0</v>
      </c>
    </row>
    <row r="248" spans="1:13" ht="15" customHeight="1" x14ac:dyDescent="0.15">
      <c r="C248" s="82" t="s">
        <v>424</v>
      </c>
      <c r="D248" s="103" t="s">
        <v>331</v>
      </c>
      <c r="E248" s="187">
        <v>4570101684691</v>
      </c>
      <c r="F248" s="76">
        <v>2500</v>
      </c>
      <c r="G248" s="76">
        <f t="shared" si="18"/>
        <v>1500</v>
      </c>
      <c r="H248" s="154">
        <f>RIBON!H8</f>
        <v>0</v>
      </c>
      <c r="I248" s="76">
        <f t="shared" ref="I248:I250" si="19">G248*H248</f>
        <v>0</v>
      </c>
    </row>
    <row r="249" spans="1:13" ht="15" customHeight="1" x14ac:dyDescent="0.15">
      <c r="C249" s="143" t="s">
        <v>263</v>
      </c>
      <c r="D249" s="103" t="s">
        <v>331</v>
      </c>
      <c r="E249" s="187">
        <v>4570101685094</v>
      </c>
      <c r="F249" s="76">
        <v>2500</v>
      </c>
      <c r="G249" s="76">
        <f t="shared" si="18"/>
        <v>1500</v>
      </c>
      <c r="H249" s="154">
        <f>RIBON!I8</f>
        <v>0</v>
      </c>
      <c r="I249" s="76">
        <f t="shared" si="19"/>
        <v>0</v>
      </c>
    </row>
    <row r="250" spans="1:13" ht="15" customHeight="1" x14ac:dyDescent="0.15">
      <c r="A250" s="85"/>
      <c r="B250" s="85"/>
      <c r="C250" s="145" t="s">
        <v>401</v>
      </c>
      <c r="D250" s="139" t="s">
        <v>331</v>
      </c>
      <c r="E250" s="192">
        <v>4570101685100</v>
      </c>
      <c r="F250" s="81">
        <v>2500</v>
      </c>
      <c r="G250" s="81">
        <f t="shared" si="18"/>
        <v>1500</v>
      </c>
      <c r="H250" s="156">
        <f>RIBON!J8</f>
        <v>0</v>
      </c>
      <c r="I250" s="81">
        <f t="shared" si="19"/>
        <v>0</v>
      </c>
      <c r="K250" s="67" t="s">
        <v>361</v>
      </c>
      <c r="L250" s="127">
        <f>SUM(H243:H250)</f>
        <v>0</v>
      </c>
      <c r="M250" s="127">
        <f>SUM(I243:I250)</f>
        <v>0</v>
      </c>
    </row>
    <row r="251" spans="1:13" ht="15" customHeight="1" x14ac:dyDescent="0.15">
      <c r="A251" s="68" t="s">
        <v>26</v>
      </c>
      <c r="B251" s="68" t="s">
        <v>108</v>
      </c>
      <c r="C251" s="82" t="s">
        <v>109</v>
      </c>
      <c r="E251" s="84">
        <v>4570101680907</v>
      </c>
      <c r="F251" s="83">
        <v>1300</v>
      </c>
      <c r="G251" s="83">
        <f>F251*0.6</f>
        <v>780</v>
      </c>
      <c r="H251" s="84">
        <f>TOY!B6</f>
        <v>0</v>
      </c>
      <c r="I251" s="76">
        <f>G251*H251</f>
        <v>0</v>
      </c>
    </row>
    <row r="252" spans="1:13" ht="15" customHeight="1" x14ac:dyDescent="0.15">
      <c r="C252" s="82" t="s">
        <v>102</v>
      </c>
      <c r="E252" s="84">
        <v>4570101680914</v>
      </c>
      <c r="F252" s="83">
        <v>1300</v>
      </c>
      <c r="G252" s="83">
        <f>F252*0.6</f>
        <v>780</v>
      </c>
      <c r="H252" s="84">
        <f>TOY!C6</f>
        <v>0</v>
      </c>
      <c r="I252" s="83">
        <f t="shared" ref="I252:I281" si="20">G252*H252</f>
        <v>0</v>
      </c>
    </row>
    <row r="253" spans="1:13" ht="15" customHeight="1" x14ac:dyDescent="0.15">
      <c r="C253" s="82" t="s">
        <v>100</v>
      </c>
      <c r="E253" s="84">
        <v>4570101680921</v>
      </c>
      <c r="F253" s="83">
        <v>1300</v>
      </c>
      <c r="G253" s="83">
        <f>F253*0.6</f>
        <v>780</v>
      </c>
      <c r="H253" s="84">
        <f>TOY!D6</f>
        <v>0</v>
      </c>
      <c r="I253" s="83">
        <f t="shared" si="20"/>
        <v>0</v>
      </c>
    </row>
    <row r="254" spans="1:13" ht="15" customHeight="1" x14ac:dyDescent="0.15">
      <c r="C254" s="82" t="s">
        <v>101</v>
      </c>
      <c r="E254" s="84">
        <v>4570101680938</v>
      </c>
      <c r="F254" s="83">
        <v>1300</v>
      </c>
      <c r="G254" s="83">
        <f t="shared" ref="G254:G276" si="21">F254*0.6</f>
        <v>780</v>
      </c>
      <c r="H254" s="84">
        <f>TOY!E6</f>
        <v>0</v>
      </c>
      <c r="I254" s="83">
        <f t="shared" si="20"/>
        <v>0</v>
      </c>
    </row>
    <row r="255" spans="1:13" ht="15" customHeight="1" x14ac:dyDescent="0.15">
      <c r="C255" s="82" t="s">
        <v>279</v>
      </c>
      <c r="E255" s="84">
        <v>4570101680945</v>
      </c>
      <c r="F255" s="83">
        <v>1300</v>
      </c>
      <c r="G255" s="83">
        <f t="shared" si="21"/>
        <v>780</v>
      </c>
      <c r="H255" s="84">
        <f>TOY!F6</f>
        <v>0</v>
      </c>
      <c r="I255" s="83">
        <f t="shared" si="20"/>
        <v>0</v>
      </c>
      <c r="J255" s="72"/>
    </row>
    <row r="256" spans="1:13" ht="15" customHeight="1" x14ac:dyDescent="0.15">
      <c r="C256" s="82" t="s">
        <v>99</v>
      </c>
      <c r="E256" s="84">
        <v>4570101680952</v>
      </c>
      <c r="F256" s="83">
        <v>1300</v>
      </c>
      <c r="G256" s="83">
        <f t="shared" si="21"/>
        <v>780</v>
      </c>
      <c r="H256" s="84">
        <f>TOY!G6</f>
        <v>0</v>
      </c>
      <c r="I256" s="83">
        <f t="shared" si="20"/>
        <v>0</v>
      </c>
      <c r="J256" s="67"/>
    </row>
    <row r="257" spans="3:10" ht="15" customHeight="1" x14ac:dyDescent="0.15">
      <c r="C257" s="82" t="s">
        <v>112</v>
      </c>
      <c r="E257" s="84">
        <v>4570101681034</v>
      </c>
      <c r="F257" s="83">
        <v>1300</v>
      </c>
      <c r="G257" s="83">
        <f t="shared" si="21"/>
        <v>780</v>
      </c>
      <c r="H257" s="84">
        <f>TOY!H6</f>
        <v>0</v>
      </c>
      <c r="I257" s="83">
        <f t="shared" si="20"/>
        <v>0</v>
      </c>
      <c r="J257" s="67"/>
    </row>
    <row r="258" spans="3:10" ht="15" customHeight="1" x14ac:dyDescent="0.15">
      <c r="C258" s="82" t="s">
        <v>88</v>
      </c>
      <c r="E258" s="84">
        <v>4570101681041</v>
      </c>
      <c r="F258" s="83">
        <v>1300</v>
      </c>
      <c r="G258" s="83">
        <f t="shared" si="21"/>
        <v>780</v>
      </c>
      <c r="H258" s="84">
        <f>TOY!I6</f>
        <v>0</v>
      </c>
      <c r="I258" s="83">
        <f t="shared" si="20"/>
        <v>0</v>
      </c>
      <c r="J258" s="67"/>
    </row>
    <row r="259" spans="3:10" ht="15" customHeight="1" x14ac:dyDescent="0.15">
      <c r="C259" s="82" t="s">
        <v>97</v>
      </c>
      <c r="E259" s="84">
        <v>4570101681102</v>
      </c>
      <c r="F259" s="83">
        <v>1300</v>
      </c>
      <c r="G259" s="83">
        <f t="shared" si="21"/>
        <v>780</v>
      </c>
      <c r="H259" s="84">
        <f>TOY!B11</f>
        <v>0</v>
      </c>
      <c r="I259" s="83">
        <f t="shared" si="20"/>
        <v>0</v>
      </c>
      <c r="J259" s="67"/>
    </row>
    <row r="260" spans="3:10" ht="15" customHeight="1" x14ac:dyDescent="0.15">
      <c r="C260" s="82" t="s">
        <v>96</v>
      </c>
      <c r="E260" s="84">
        <v>4570101681119</v>
      </c>
      <c r="F260" s="83">
        <v>1300</v>
      </c>
      <c r="G260" s="83">
        <f t="shared" si="21"/>
        <v>780</v>
      </c>
      <c r="H260" s="84">
        <f>TOY!C11</f>
        <v>0</v>
      </c>
      <c r="I260" s="83">
        <f t="shared" si="20"/>
        <v>0</v>
      </c>
      <c r="J260" s="67"/>
    </row>
    <row r="261" spans="3:10" ht="15" customHeight="1" x14ac:dyDescent="0.15">
      <c r="C261" s="82" t="s">
        <v>98</v>
      </c>
      <c r="E261" s="84">
        <v>4570101681126</v>
      </c>
      <c r="F261" s="83">
        <v>1300</v>
      </c>
      <c r="G261" s="83">
        <f t="shared" si="21"/>
        <v>780</v>
      </c>
      <c r="H261" s="84">
        <f>TOY!D11</f>
        <v>0</v>
      </c>
      <c r="I261" s="83">
        <f t="shared" si="20"/>
        <v>0</v>
      </c>
      <c r="J261" s="67"/>
    </row>
    <row r="262" spans="3:10" ht="15" customHeight="1" x14ac:dyDescent="0.15">
      <c r="C262" s="82" t="s">
        <v>89</v>
      </c>
      <c r="E262" s="84">
        <v>4570101681058</v>
      </c>
      <c r="F262" s="83">
        <v>1300</v>
      </c>
      <c r="G262" s="83">
        <f t="shared" si="21"/>
        <v>780</v>
      </c>
      <c r="H262" s="84">
        <f>TOY!E11</f>
        <v>0</v>
      </c>
      <c r="I262" s="83">
        <f t="shared" si="20"/>
        <v>0</v>
      </c>
      <c r="J262" s="67"/>
    </row>
    <row r="263" spans="3:10" ht="15" customHeight="1" x14ac:dyDescent="0.15">
      <c r="C263" s="82" t="s">
        <v>110</v>
      </c>
      <c r="E263" s="84">
        <v>4570101680969</v>
      </c>
      <c r="F263" s="83">
        <v>1300</v>
      </c>
      <c r="G263" s="83">
        <f t="shared" si="21"/>
        <v>780</v>
      </c>
      <c r="H263" s="84">
        <f>TOY!F11</f>
        <v>0</v>
      </c>
      <c r="I263" s="83">
        <f t="shared" si="20"/>
        <v>0</v>
      </c>
      <c r="J263" s="67"/>
    </row>
    <row r="264" spans="3:10" ht="15" customHeight="1" x14ac:dyDescent="0.15">
      <c r="C264" s="82" t="s">
        <v>87</v>
      </c>
      <c r="E264" s="84">
        <v>4570101681010</v>
      </c>
      <c r="F264" s="83">
        <v>1300</v>
      </c>
      <c r="G264" s="83">
        <f t="shared" si="21"/>
        <v>780</v>
      </c>
      <c r="H264" s="84">
        <f>TOY!G11</f>
        <v>0</v>
      </c>
      <c r="I264" s="83">
        <f t="shared" si="20"/>
        <v>0</v>
      </c>
      <c r="J264" s="67"/>
    </row>
    <row r="265" spans="3:10" ht="15" customHeight="1" x14ac:dyDescent="0.15">
      <c r="C265" s="82" t="s">
        <v>86</v>
      </c>
      <c r="E265" s="84">
        <v>4570101680976</v>
      </c>
      <c r="F265" s="83">
        <v>1300</v>
      </c>
      <c r="G265" s="83">
        <f t="shared" si="21"/>
        <v>780</v>
      </c>
      <c r="H265" s="84">
        <f>TOY!H11</f>
        <v>0</v>
      </c>
      <c r="I265" s="83">
        <f t="shared" si="20"/>
        <v>0</v>
      </c>
      <c r="J265" s="67"/>
    </row>
    <row r="266" spans="3:10" ht="15" customHeight="1" x14ac:dyDescent="0.15">
      <c r="C266" s="82" t="s">
        <v>111</v>
      </c>
      <c r="E266" s="84">
        <v>4570101680990</v>
      </c>
      <c r="F266" s="83">
        <v>1300</v>
      </c>
      <c r="G266" s="83">
        <f t="shared" si="21"/>
        <v>780</v>
      </c>
      <c r="H266" s="84">
        <f>TOY!I11</f>
        <v>0</v>
      </c>
      <c r="I266" s="83">
        <f t="shared" si="20"/>
        <v>0</v>
      </c>
      <c r="J266" s="67"/>
    </row>
    <row r="267" spans="3:10" ht="15" customHeight="1" x14ac:dyDescent="0.15">
      <c r="C267" s="82" t="s">
        <v>85</v>
      </c>
      <c r="E267" s="84">
        <v>4570101680983</v>
      </c>
      <c r="F267" s="83">
        <v>1300</v>
      </c>
      <c r="G267" s="83">
        <f t="shared" si="21"/>
        <v>780</v>
      </c>
      <c r="H267" s="84">
        <f>TOY!B16</f>
        <v>0</v>
      </c>
      <c r="I267" s="83">
        <f t="shared" si="20"/>
        <v>0</v>
      </c>
      <c r="J267" s="67"/>
    </row>
    <row r="268" spans="3:10" ht="15" customHeight="1" x14ac:dyDescent="0.15">
      <c r="C268" s="82" t="s">
        <v>113</v>
      </c>
      <c r="E268" s="84">
        <v>4570101681096</v>
      </c>
      <c r="F268" s="83">
        <v>1300</v>
      </c>
      <c r="G268" s="83">
        <f t="shared" si="21"/>
        <v>780</v>
      </c>
      <c r="H268" s="84">
        <f>TOY!C16</f>
        <v>0</v>
      </c>
      <c r="I268" s="83">
        <f t="shared" si="20"/>
        <v>0</v>
      </c>
      <c r="J268" s="67"/>
    </row>
    <row r="269" spans="3:10" ht="15" customHeight="1" x14ac:dyDescent="0.15">
      <c r="C269" s="82" t="s">
        <v>226</v>
      </c>
      <c r="E269" s="186">
        <v>4570101683496</v>
      </c>
      <c r="F269" s="83">
        <v>1300</v>
      </c>
      <c r="G269" s="83">
        <f t="shared" si="21"/>
        <v>780</v>
      </c>
      <c r="H269" s="84">
        <f>TOY!D16</f>
        <v>0</v>
      </c>
      <c r="I269" s="83">
        <f t="shared" si="20"/>
        <v>0</v>
      </c>
      <c r="J269" s="67"/>
    </row>
    <row r="270" spans="3:10" ht="15" customHeight="1" x14ac:dyDescent="0.15">
      <c r="C270" s="82" t="s">
        <v>227</v>
      </c>
      <c r="E270" s="186">
        <v>4570101683502</v>
      </c>
      <c r="F270" s="83">
        <v>1300</v>
      </c>
      <c r="G270" s="83">
        <f t="shared" si="21"/>
        <v>780</v>
      </c>
      <c r="H270" s="84">
        <f>TOY!E16</f>
        <v>0</v>
      </c>
      <c r="I270" s="83">
        <f t="shared" si="20"/>
        <v>0</v>
      </c>
      <c r="J270" s="67"/>
    </row>
    <row r="271" spans="3:10" ht="15" customHeight="1" x14ac:dyDescent="0.15">
      <c r="C271" s="82" t="s">
        <v>90</v>
      </c>
      <c r="E271" s="84">
        <v>4570101681065</v>
      </c>
      <c r="F271" s="83">
        <v>1300</v>
      </c>
      <c r="G271" s="83">
        <f t="shared" si="21"/>
        <v>780</v>
      </c>
      <c r="H271" s="84">
        <f>TOY!F16</f>
        <v>0</v>
      </c>
      <c r="I271" s="83">
        <f t="shared" si="20"/>
        <v>0</v>
      </c>
      <c r="J271" s="67"/>
    </row>
    <row r="272" spans="3:10" ht="15" customHeight="1" x14ac:dyDescent="0.15">
      <c r="C272" s="82" t="s">
        <v>92</v>
      </c>
      <c r="E272" s="84">
        <v>4570101681072</v>
      </c>
      <c r="F272" s="83">
        <v>1300</v>
      </c>
      <c r="G272" s="83">
        <f t="shared" si="21"/>
        <v>780</v>
      </c>
      <c r="H272" s="84">
        <f>TOY!G16</f>
        <v>0</v>
      </c>
      <c r="I272" s="83">
        <f t="shared" si="20"/>
        <v>0</v>
      </c>
      <c r="J272" s="67"/>
    </row>
    <row r="273" spans="1:13" ht="15" customHeight="1" x14ac:dyDescent="0.15">
      <c r="C273" s="82" t="s">
        <v>94</v>
      </c>
      <c r="E273" s="84">
        <v>4570101681089</v>
      </c>
      <c r="F273" s="83">
        <v>1300</v>
      </c>
      <c r="G273" s="83">
        <f t="shared" si="21"/>
        <v>780</v>
      </c>
      <c r="H273" s="84">
        <f>TOY!H16</f>
        <v>0</v>
      </c>
      <c r="I273" s="83">
        <f t="shared" si="20"/>
        <v>0</v>
      </c>
      <c r="J273" s="67"/>
    </row>
    <row r="274" spans="1:13" ht="15" customHeight="1" x14ac:dyDescent="0.15">
      <c r="C274" s="82" t="s">
        <v>114</v>
      </c>
      <c r="E274" s="84">
        <v>4570101681133</v>
      </c>
      <c r="F274" s="83">
        <v>1300</v>
      </c>
      <c r="G274" s="83">
        <f t="shared" si="21"/>
        <v>780</v>
      </c>
      <c r="H274" s="84">
        <f>TOY!I16</f>
        <v>0</v>
      </c>
      <c r="I274" s="83">
        <f t="shared" si="20"/>
        <v>0</v>
      </c>
      <c r="J274" s="67"/>
    </row>
    <row r="275" spans="1:13" ht="15" customHeight="1" x14ac:dyDescent="0.15">
      <c r="C275" s="82" t="s">
        <v>115</v>
      </c>
      <c r="E275" s="84">
        <v>4570101681157</v>
      </c>
      <c r="F275" s="83">
        <v>1300</v>
      </c>
      <c r="G275" s="83">
        <f t="shared" si="21"/>
        <v>780</v>
      </c>
      <c r="H275" s="75">
        <f>TOY!B21</f>
        <v>0</v>
      </c>
      <c r="I275" s="83">
        <f t="shared" si="20"/>
        <v>0</v>
      </c>
      <c r="J275" s="67"/>
    </row>
    <row r="276" spans="1:13" ht="15" customHeight="1" x14ac:dyDescent="0.15">
      <c r="C276" s="82" t="s">
        <v>116</v>
      </c>
      <c r="E276" s="84">
        <v>4570101681164</v>
      </c>
      <c r="F276" s="83">
        <v>1300</v>
      </c>
      <c r="G276" s="83">
        <f t="shared" si="21"/>
        <v>780</v>
      </c>
      <c r="H276" s="75">
        <f>TOY!C21</f>
        <v>0</v>
      </c>
      <c r="I276" s="83">
        <f t="shared" si="20"/>
        <v>0</v>
      </c>
      <c r="J276" s="67"/>
    </row>
    <row r="277" spans="1:13" ht="15" customHeight="1" x14ac:dyDescent="0.15">
      <c r="C277" s="82" t="s">
        <v>117</v>
      </c>
      <c r="E277" s="84">
        <v>4570101681171</v>
      </c>
      <c r="F277" s="83">
        <v>1300</v>
      </c>
      <c r="G277" s="83">
        <f t="shared" ref="G277:G278" si="22">F277*0.6</f>
        <v>780</v>
      </c>
      <c r="H277" s="75">
        <f>TOY!D21</f>
        <v>0</v>
      </c>
      <c r="I277" s="83">
        <f t="shared" si="20"/>
        <v>0</v>
      </c>
      <c r="J277" s="67"/>
    </row>
    <row r="278" spans="1:13" ht="15" customHeight="1" x14ac:dyDescent="0.15">
      <c r="C278" s="82" t="s">
        <v>379</v>
      </c>
      <c r="D278" s="82"/>
      <c r="E278" s="84">
        <v>4570101681201</v>
      </c>
      <c r="F278" s="83">
        <v>1300</v>
      </c>
      <c r="G278" s="83">
        <f t="shared" si="22"/>
        <v>780</v>
      </c>
      <c r="H278" s="75">
        <f>TOY!E21</f>
        <v>0</v>
      </c>
      <c r="I278" s="83">
        <f t="shared" si="20"/>
        <v>0</v>
      </c>
      <c r="J278" s="67"/>
      <c r="L278" s="127"/>
      <c r="M278" s="127"/>
    </row>
    <row r="279" spans="1:13" ht="15" customHeight="1" x14ac:dyDescent="0.15">
      <c r="C279" s="82" t="s">
        <v>380</v>
      </c>
      <c r="D279" s="82"/>
      <c r="E279" s="84">
        <v>4570101681218</v>
      </c>
      <c r="F279" s="83">
        <v>1300</v>
      </c>
      <c r="G279" s="83">
        <f t="shared" ref="G279:G280" si="23">F279*0.6</f>
        <v>780</v>
      </c>
      <c r="H279" s="75">
        <f>TOY!F21</f>
        <v>0</v>
      </c>
      <c r="I279" s="83">
        <f t="shared" si="20"/>
        <v>0</v>
      </c>
      <c r="J279" s="67"/>
    </row>
    <row r="280" spans="1:13" ht="15" customHeight="1" x14ac:dyDescent="0.15">
      <c r="C280" s="82" t="s">
        <v>383</v>
      </c>
      <c r="D280" s="82"/>
      <c r="E280" s="187">
        <v>4570101685117</v>
      </c>
      <c r="F280" s="83">
        <v>1300</v>
      </c>
      <c r="G280" s="83">
        <f t="shared" si="23"/>
        <v>780</v>
      </c>
      <c r="H280" s="75">
        <f>TOY!G21</f>
        <v>0</v>
      </c>
      <c r="I280" s="83">
        <f t="shared" si="20"/>
        <v>0</v>
      </c>
      <c r="J280" s="67"/>
    </row>
    <row r="281" spans="1:13" ht="15" customHeight="1" x14ac:dyDescent="0.15">
      <c r="C281" s="82" t="s">
        <v>384</v>
      </c>
      <c r="D281" s="82"/>
      <c r="E281" s="187">
        <v>4570101685124</v>
      </c>
      <c r="F281" s="83">
        <v>1300</v>
      </c>
      <c r="G281" s="83">
        <f t="shared" ref="G281" si="24">F281*0.6</f>
        <v>780</v>
      </c>
      <c r="H281" s="75">
        <f>TOY!H21</f>
        <v>0</v>
      </c>
      <c r="I281" s="83">
        <f t="shared" si="20"/>
        <v>0</v>
      </c>
      <c r="J281" s="67"/>
      <c r="K281" s="67" t="s">
        <v>365</v>
      </c>
      <c r="L281" s="127">
        <f>SUM(H251:H281)</f>
        <v>0</v>
      </c>
      <c r="M281" s="127">
        <f>SUM(I251:I281)</f>
        <v>0</v>
      </c>
    </row>
    <row r="282" spans="1:13" ht="15" customHeight="1" x14ac:dyDescent="0.15">
      <c r="A282" s="91" t="s">
        <v>143</v>
      </c>
      <c r="B282" s="91" t="s">
        <v>144</v>
      </c>
      <c r="C282" s="91">
        <v>1</v>
      </c>
      <c r="D282" s="91"/>
      <c r="E282" s="190">
        <v>4570101681577</v>
      </c>
      <c r="F282" s="90">
        <v>1300</v>
      </c>
      <c r="G282" s="90">
        <f t="shared" ref="G282:G292" si="25">F282*0.6</f>
        <v>780</v>
      </c>
      <c r="H282" s="92">
        <f>TOY!B31</f>
        <v>0</v>
      </c>
      <c r="I282" s="71">
        <f>G282*H282</f>
        <v>0</v>
      </c>
    </row>
    <row r="283" spans="1:13" ht="15" customHeight="1" x14ac:dyDescent="0.15">
      <c r="C283" s="68">
        <v>2</v>
      </c>
      <c r="E283" s="185">
        <v>4570101681584</v>
      </c>
      <c r="F283" s="83">
        <v>1300</v>
      </c>
      <c r="G283" s="83">
        <f t="shared" si="25"/>
        <v>780</v>
      </c>
      <c r="H283" s="84">
        <f>TOY!C31</f>
        <v>0</v>
      </c>
      <c r="I283" s="76">
        <f t="shared" ref="I283:I292" si="26">G283*H283</f>
        <v>0</v>
      </c>
    </row>
    <row r="284" spans="1:13" ht="15" customHeight="1" x14ac:dyDescent="0.15">
      <c r="C284" s="68">
        <v>3</v>
      </c>
      <c r="E284" s="185">
        <v>4570101681591</v>
      </c>
      <c r="F284" s="83">
        <v>1300</v>
      </c>
      <c r="G284" s="83">
        <f t="shared" si="25"/>
        <v>780</v>
      </c>
      <c r="H284" s="84">
        <f>TOY!D31</f>
        <v>0</v>
      </c>
      <c r="I284" s="76">
        <f t="shared" si="26"/>
        <v>0</v>
      </c>
    </row>
    <row r="285" spans="1:13" ht="15" customHeight="1" x14ac:dyDescent="0.15">
      <c r="C285" s="68">
        <v>4</v>
      </c>
      <c r="E285" s="185">
        <v>4570101681607</v>
      </c>
      <c r="F285" s="83">
        <v>1300</v>
      </c>
      <c r="G285" s="83">
        <f t="shared" si="25"/>
        <v>780</v>
      </c>
      <c r="H285" s="84">
        <f>TOY!E31</f>
        <v>0</v>
      </c>
      <c r="I285" s="76">
        <f t="shared" si="26"/>
        <v>0</v>
      </c>
    </row>
    <row r="286" spans="1:13" ht="15" customHeight="1" x14ac:dyDescent="0.15">
      <c r="C286" s="68">
        <v>5</v>
      </c>
      <c r="E286" s="84">
        <v>4570101681614</v>
      </c>
      <c r="F286" s="83">
        <v>1300</v>
      </c>
      <c r="G286" s="83">
        <f t="shared" si="25"/>
        <v>780</v>
      </c>
      <c r="H286" s="84">
        <f>TOY!F31</f>
        <v>0</v>
      </c>
      <c r="I286" s="76">
        <f t="shared" si="26"/>
        <v>0</v>
      </c>
      <c r="J286" s="67"/>
    </row>
    <row r="287" spans="1:13" ht="15" customHeight="1" x14ac:dyDescent="0.15">
      <c r="C287" s="68">
        <v>6</v>
      </c>
      <c r="E287" s="185">
        <v>4570101681621</v>
      </c>
      <c r="F287" s="83">
        <v>1300</v>
      </c>
      <c r="G287" s="83">
        <f t="shared" si="25"/>
        <v>780</v>
      </c>
      <c r="H287" s="84">
        <f>TOY!G31</f>
        <v>0</v>
      </c>
      <c r="I287" s="76">
        <f t="shared" si="26"/>
        <v>0</v>
      </c>
    </row>
    <row r="288" spans="1:13" ht="15" customHeight="1" x14ac:dyDescent="0.15">
      <c r="C288" s="68">
        <v>7</v>
      </c>
      <c r="E288" s="185">
        <v>4570101681638</v>
      </c>
      <c r="F288" s="83">
        <v>1300</v>
      </c>
      <c r="G288" s="83">
        <f t="shared" si="25"/>
        <v>780</v>
      </c>
      <c r="H288" s="84">
        <f>TOY!H31</f>
        <v>0</v>
      </c>
      <c r="I288" s="76">
        <f t="shared" si="26"/>
        <v>0</v>
      </c>
    </row>
    <row r="289" spans="1:13" ht="15" customHeight="1" x14ac:dyDescent="0.15">
      <c r="C289" s="68">
        <v>8</v>
      </c>
      <c r="E289" s="185">
        <v>4570101681645</v>
      </c>
      <c r="F289" s="83">
        <v>1300</v>
      </c>
      <c r="G289" s="83">
        <f t="shared" si="25"/>
        <v>780</v>
      </c>
      <c r="H289" s="84">
        <f>TOY!I31</f>
        <v>0</v>
      </c>
      <c r="I289" s="76">
        <f t="shared" si="26"/>
        <v>0</v>
      </c>
    </row>
    <row r="290" spans="1:13" ht="15" customHeight="1" x14ac:dyDescent="0.15">
      <c r="C290" s="68">
        <v>9</v>
      </c>
      <c r="E290" s="84">
        <v>4570101681652</v>
      </c>
      <c r="F290" s="83">
        <v>1300</v>
      </c>
      <c r="G290" s="83">
        <f t="shared" si="25"/>
        <v>780</v>
      </c>
      <c r="H290" s="84">
        <f>TOY!B35</f>
        <v>0</v>
      </c>
      <c r="I290" s="76">
        <f t="shared" si="26"/>
        <v>0</v>
      </c>
    </row>
    <row r="291" spans="1:13" ht="15" customHeight="1" x14ac:dyDescent="0.15">
      <c r="C291" s="68">
        <v>0</v>
      </c>
      <c r="E291" s="185">
        <v>4570101681669</v>
      </c>
      <c r="F291" s="83">
        <v>1300</v>
      </c>
      <c r="G291" s="83">
        <f t="shared" si="25"/>
        <v>780</v>
      </c>
      <c r="H291" s="84">
        <f>TOY!C35</f>
        <v>0</v>
      </c>
      <c r="I291" s="76">
        <f t="shared" si="26"/>
        <v>0</v>
      </c>
    </row>
    <row r="292" spans="1:13" ht="15" customHeight="1" x14ac:dyDescent="0.15">
      <c r="A292" s="85"/>
      <c r="B292" s="85"/>
      <c r="C292" s="85" t="s">
        <v>145</v>
      </c>
      <c r="D292" s="85"/>
      <c r="E292" s="191">
        <v>4570101681676</v>
      </c>
      <c r="F292" s="87">
        <v>1300</v>
      </c>
      <c r="G292" s="87">
        <f t="shared" si="25"/>
        <v>780</v>
      </c>
      <c r="H292" s="88">
        <f>TOY!D35</f>
        <v>0</v>
      </c>
      <c r="I292" s="81">
        <f t="shared" si="26"/>
        <v>0</v>
      </c>
      <c r="K292" s="67" t="s">
        <v>363</v>
      </c>
      <c r="L292" s="127">
        <f>SUM(H282:H292)</f>
        <v>0</v>
      </c>
      <c r="M292" s="127">
        <f>SUM(I282:I292)</f>
        <v>0</v>
      </c>
    </row>
    <row r="293" spans="1:13" ht="15" customHeight="1" x14ac:dyDescent="0.15">
      <c r="A293" s="69" t="s">
        <v>120</v>
      </c>
      <c r="B293" s="70" t="s">
        <v>119</v>
      </c>
      <c r="C293" s="89" t="s">
        <v>76</v>
      </c>
      <c r="D293" s="89"/>
      <c r="E293" s="92">
        <v>4570101681225</v>
      </c>
      <c r="F293" s="71">
        <v>1800</v>
      </c>
      <c r="G293" s="71">
        <f t="shared" ref="G293:G299" si="27">F293*0.6</f>
        <v>1080</v>
      </c>
      <c r="H293" s="157">
        <f>TOY!B44</f>
        <v>0</v>
      </c>
      <c r="I293" s="71">
        <f>G293*H293</f>
        <v>0</v>
      </c>
    </row>
    <row r="294" spans="1:13" ht="15" customHeight="1" x14ac:dyDescent="0.15">
      <c r="A294" s="72"/>
      <c r="B294" s="73"/>
      <c r="C294" s="82" t="s">
        <v>77</v>
      </c>
      <c r="D294" s="82"/>
      <c r="E294" s="84">
        <v>4570101681232</v>
      </c>
      <c r="F294" s="76">
        <v>1800</v>
      </c>
      <c r="G294" s="76">
        <f t="shared" si="27"/>
        <v>1080</v>
      </c>
      <c r="H294" s="75">
        <f>TOY!C44</f>
        <v>0</v>
      </c>
      <c r="I294" s="76">
        <f t="shared" ref="I294:I300" si="28">G294*H294</f>
        <v>0</v>
      </c>
    </row>
    <row r="295" spans="1:13" ht="15" customHeight="1" x14ac:dyDescent="0.15">
      <c r="A295" s="72"/>
      <c r="B295" s="73"/>
      <c r="C295" s="82" t="s">
        <v>78</v>
      </c>
      <c r="D295" s="82"/>
      <c r="E295" s="84">
        <v>4570101681249</v>
      </c>
      <c r="F295" s="76">
        <v>1800</v>
      </c>
      <c r="G295" s="76">
        <f t="shared" si="27"/>
        <v>1080</v>
      </c>
      <c r="H295" s="75">
        <f>TOY!D44</f>
        <v>0</v>
      </c>
      <c r="I295" s="76">
        <f t="shared" si="28"/>
        <v>0</v>
      </c>
    </row>
    <row r="296" spans="1:13" ht="15" customHeight="1" x14ac:dyDescent="0.15">
      <c r="A296" s="72"/>
      <c r="B296" s="73"/>
      <c r="C296" s="82" t="s">
        <v>83</v>
      </c>
      <c r="D296" s="82"/>
      <c r="E296" s="84">
        <v>4570101681256</v>
      </c>
      <c r="F296" s="76">
        <v>1800</v>
      </c>
      <c r="G296" s="76">
        <f t="shared" si="27"/>
        <v>1080</v>
      </c>
      <c r="H296" s="75">
        <f>TOY!E44</f>
        <v>0</v>
      </c>
      <c r="I296" s="76">
        <f t="shared" si="28"/>
        <v>0</v>
      </c>
    </row>
    <row r="297" spans="1:13" ht="15" customHeight="1" x14ac:dyDescent="0.15">
      <c r="A297" s="72"/>
      <c r="B297" s="73"/>
      <c r="C297" s="82" t="s">
        <v>80</v>
      </c>
      <c r="D297" s="82"/>
      <c r="E297" s="84">
        <v>4570101681263</v>
      </c>
      <c r="F297" s="76">
        <v>1800</v>
      </c>
      <c r="G297" s="76">
        <f t="shared" si="27"/>
        <v>1080</v>
      </c>
      <c r="H297" s="75">
        <f>TOY!F44</f>
        <v>0</v>
      </c>
      <c r="I297" s="76">
        <f t="shared" si="28"/>
        <v>0</v>
      </c>
    </row>
    <row r="298" spans="1:13" ht="15" customHeight="1" x14ac:dyDescent="0.15">
      <c r="A298" s="72"/>
      <c r="B298" s="73"/>
      <c r="C298" s="82" t="s">
        <v>81</v>
      </c>
      <c r="D298" s="82"/>
      <c r="E298" s="84">
        <v>4570101681270</v>
      </c>
      <c r="F298" s="76">
        <v>1800</v>
      </c>
      <c r="G298" s="76">
        <f t="shared" si="27"/>
        <v>1080</v>
      </c>
      <c r="H298" s="75">
        <f>TOY!G44</f>
        <v>0</v>
      </c>
      <c r="I298" s="76">
        <f t="shared" si="28"/>
        <v>0</v>
      </c>
    </row>
    <row r="299" spans="1:13" ht="15" customHeight="1" x14ac:dyDescent="0.15">
      <c r="A299" s="72"/>
      <c r="B299" s="73"/>
      <c r="C299" s="82" t="s">
        <v>177</v>
      </c>
      <c r="D299" s="82"/>
      <c r="E299" s="84">
        <v>4570101681287</v>
      </c>
      <c r="F299" s="76">
        <v>1800</v>
      </c>
      <c r="G299" s="76">
        <f t="shared" si="27"/>
        <v>1080</v>
      </c>
      <c r="H299" s="75">
        <f>TOY!H44</f>
        <v>0</v>
      </c>
      <c r="I299" s="76">
        <f t="shared" si="28"/>
        <v>0</v>
      </c>
    </row>
    <row r="300" spans="1:13" ht="15" customHeight="1" x14ac:dyDescent="0.15">
      <c r="A300" s="77"/>
      <c r="B300" s="78"/>
      <c r="C300" s="86" t="s">
        <v>82</v>
      </c>
      <c r="D300" s="86"/>
      <c r="E300" s="88">
        <v>4570101681294</v>
      </c>
      <c r="F300" s="81">
        <v>1800</v>
      </c>
      <c r="G300" s="81">
        <f>F300*0.6</f>
        <v>1080</v>
      </c>
      <c r="H300" s="80">
        <f>TOY!I44</f>
        <v>0</v>
      </c>
      <c r="I300" s="81">
        <f t="shared" si="28"/>
        <v>0</v>
      </c>
      <c r="K300" s="67" t="s">
        <v>364</v>
      </c>
      <c r="L300" s="127">
        <f>SUM(H293:H300)</f>
        <v>0</v>
      </c>
      <c r="M300" s="127">
        <f>SUM(I293:I300)</f>
        <v>0</v>
      </c>
    </row>
    <row r="301" spans="1:13" ht="15" customHeight="1" x14ac:dyDescent="0.15">
      <c r="A301" s="68" t="s">
        <v>274</v>
      </c>
      <c r="B301" s="68" t="s">
        <v>406</v>
      </c>
      <c r="C301" s="82" t="s">
        <v>226</v>
      </c>
      <c r="E301" s="185">
        <v>4570101683748</v>
      </c>
      <c r="F301" s="83">
        <v>2000</v>
      </c>
      <c r="G301" s="83">
        <f t="shared" ref="G301:G308" si="29">F301*0.6</f>
        <v>1200</v>
      </c>
      <c r="H301" s="84">
        <f>TOY!B53</f>
        <v>0</v>
      </c>
      <c r="I301" s="76">
        <f>G301*H301</f>
        <v>0</v>
      </c>
      <c r="J301" s="67"/>
      <c r="L301" s="84"/>
    </row>
    <row r="302" spans="1:13" ht="15" customHeight="1" x14ac:dyDescent="0.15">
      <c r="C302" s="82" t="s">
        <v>227</v>
      </c>
      <c r="E302" s="185">
        <v>4570101683755</v>
      </c>
      <c r="F302" s="83">
        <v>2000</v>
      </c>
      <c r="G302" s="83">
        <f t="shared" si="29"/>
        <v>1200</v>
      </c>
      <c r="H302" s="84">
        <f>TOY!C53</f>
        <v>0</v>
      </c>
      <c r="I302" s="76">
        <f t="shared" ref="I302:I308" si="30">G302*H302</f>
        <v>0</v>
      </c>
    </row>
    <row r="303" spans="1:13" ht="15" customHeight="1" x14ac:dyDescent="0.15">
      <c r="C303" s="82" t="s">
        <v>263</v>
      </c>
      <c r="E303" s="185">
        <v>4570101683748</v>
      </c>
      <c r="F303" s="83">
        <v>2000</v>
      </c>
      <c r="G303" s="83">
        <f t="shared" si="29"/>
        <v>1200</v>
      </c>
      <c r="H303" s="84">
        <f>TOY!D53</f>
        <v>0</v>
      </c>
      <c r="I303" s="76">
        <f t="shared" si="30"/>
        <v>0</v>
      </c>
    </row>
    <row r="304" spans="1:13" ht="15" customHeight="1" x14ac:dyDescent="0.15">
      <c r="C304" s="82" t="s">
        <v>264</v>
      </c>
      <c r="E304" s="185">
        <v>4570101683755</v>
      </c>
      <c r="F304" s="83">
        <v>2000</v>
      </c>
      <c r="G304" s="83">
        <f t="shared" si="29"/>
        <v>1200</v>
      </c>
      <c r="H304" s="84">
        <f>TOY!E53</f>
        <v>0</v>
      </c>
      <c r="I304" s="76">
        <f t="shared" si="30"/>
        <v>0</v>
      </c>
    </row>
    <row r="305" spans="1:13" ht="15" customHeight="1" x14ac:dyDescent="0.15">
      <c r="C305" s="82" t="s">
        <v>275</v>
      </c>
      <c r="E305" s="185">
        <v>4570101683762</v>
      </c>
      <c r="F305" s="83">
        <v>2000</v>
      </c>
      <c r="G305" s="83">
        <f t="shared" si="29"/>
        <v>1200</v>
      </c>
      <c r="H305" s="84">
        <f>TOY!F53</f>
        <v>0</v>
      </c>
      <c r="I305" s="76">
        <f t="shared" si="30"/>
        <v>0</v>
      </c>
    </row>
    <row r="306" spans="1:13" ht="15" customHeight="1" x14ac:dyDescent="0.15">
      <c r="C306" s="82" t="s">
        <v>276</v>
      </c>
      <c r="E306" s="185">
        <v>4570101683779</v>
      </c>
      <c r="F306" s="83">
        <v>2000</v>
      </c>
      <c r="G306" s="83">
        <f t="shared" si="29"/>
        <v>1200</v>
      </c>
      <c r="H306" s="84">
        <f>TOY!G53</f>
        <v>0</v>
      </c>
      <c r="I306" s="76">
        <f t="shared" si="30"/>
        <v>0</v>
      </c>
      <c r="J306" s="67"/>
    </row>
    <row r="307" spans="1:13" ht="15" customHeight="1" x14ac:dyDescent="0.15">
      <c r="F307" s="83">
        <v>2000</v>
      </c>
      <c r="G307" s="83">
        <f t="shared" si="29"/>
        <v>1200</v>
      </c>
      <c r="H307" s="84">
        <f>TOY!H53</f>
        <v>0</v>
      </c>
      <c r="I307" s="76">
        <f t="shared" si="30"/>
        <v>0</v>
      </c>
    </row>
    <row r="308" spans="1:13" ht="15" customHeight="1" x14ac:dyDescent="0.15">
      <c r="A308" s="85"/>
      <c r="B308" s="85"/>
      <c r="C308" s="86"/>
      <c r="D308" s="85"/>
      <c r="E308" s="191"/>
      <c r="F308" s="87">
        <v>2000</v>
      </c>
      <c r="G308" s="87">
        <f t="shared" si="29"/>
        <v>1200</v>
      </c>
      <c r="H308" s="88">
        <f>TOY!I53</f>
        <v>0</v>
      </c>
      <c r="I308" s="81">
        <f t="shared" si="30"/>
        <v>0</v>
      </c>
      <c r="K308" s="67" t="s">
        <v>362</v>
      </c>
      <c r="L308" s="127">
        <f>SUM(H301:H308)</f>
        <v>0</v>
      </c>
      <c r="M308" s="127">
        <f>SUM(I301:I308)</f>
        <v>0</v>
      </c>
    </row>
    <row r="309" spans="1:13" ht="19.149999999999999" customHeight="1" x14ac:dyDescent="0.3">
      <c r="G309" s="160" t="s">
        <v>33</v>
      </c>
      <c r="H309" s="67"/>
      <c r="I309" s="88">
        <f>SUM(H4:H308)</f>
        <v>0</v>
      </c>
    </row>
    <row r="310" spans="1:13" ht="25.9" customHeight="1" x14ac:dyDescent="0.3">
      <c r="E310" s="84"/>
      <c r="F310" s="162"/>
      <c r="G310" s="165" t="s">
        <v>141</v>
      </c>
      <c r="H310" s="166"/>
      <c r="I310" s="161">
        <f>SUM(I4:I308)</f>
        <v>0</v>
      </c>
    </row>
    <row r="311" spans="1:13" ht="25.9" customHeight="1" x14ac:dyDescent="0.3">
      <c r="E311" s="84"/>
      <c r="F311" s="162"/>
      <c r="G311" s="158" t="s">
        <v>0</v>
      </c>
      <c r="H311" s="166"/>
      <c r="I311" s="164">
        <f>I310*0.1</f>
        <v>0</v>
      </c>
    </row>
    <row r="312" spans="1:13" ht="25.9" customHeight="1" x14ac:dyDescent="0.3">
      <c r="E312" s="84"/>
      <c r="F312" s="162"/>
      <c r="G312" s="158" t="s">
        <v>138</v>
      </c>
      <c r="H312" s="166"/>
      <c r="I312" s="164">
        <f>SUM(H310:I311)</f>
        <v>0</v>
      </c>
    </row>
    <row r="313" spans="1:13" ht="25.9" customHeight="1" x14ac:dyDescent="0.15">
      <c r="E313" s="84"/>
      <c r="F313" s="162"/>
      <c r="G313" s="162"/>
    </row>
  </sheetData>
  <sheetProtection sheet="1" objects="1" scenarios="1"/>
  <phoneticPr fontId="3"/>
  <conditionalFormatting sqref="C157:C158 C163:C172 C175:C176 C179:C182 C191:C198">
    <cfRule type="cellIs" dxfId="14" priority="46" operator="equal">
      <formula>0</formula>
    </cfRule>
  </conditionalFormatting>
  <conditionalFormatting sqref="C170:E172 C175:E182 C191:E198 H4:H44 I4:I250 H46:H60 C60:E60 C67:D67 H69:H100 C70:D72 C73:E76 C77:D79 C80:E89 C92:E93 C96:E97 H103:H186 C119:E120 C133:D134 D183:D190 H188:H198 D199:D204 H200:H240 C205:E210 C213:E214 C216:E234 C237:E242 H241:I242 C243:D243 H243:H250 C246:C250 H251:I292 I282:I308 C125:E132 C135:E136 C139:E168 D137:E138">
    <cfRule type="cellIs" dxfId="13" priority="76" operator="equal">
      <formula>0</formula>
    </cfRule>
  </conditionalFormatting>
  <conditionalFormatting sqref="D121:D124">
    <cfRule type="cellIs" dxfId="12" priority="14" operator="equal">
      <formula>0</formula>
    </cfRule>
    <cfRule type="cellIs" dxfId="11" priority="15" operator="equal">
      <formula>0</formula>
    </cfRule>
  </conditionalFormatting>
  <conditionalFormatting sqref="D244:D250">
    <cfRule type="cellIs" dxfId="10" priority="8" operator="equal">
      <formula>0</formula>
    </cfRule>
    <cfRule type="cellIs" dxfId="9" priority="9" operator="equal">
      <formula>0</formula>
    </cfRule>
  </conditionalFormatting>
  <conditionalFormatting sqref="D235:E236">
    <cfRule type="cellIs" dxfId="8" priority="10" operator="equal">
      <formula>0</formula>
    </cfRule>
    <cfRule type="cellIs" dxfId="7" priority="11" operator="equal">
      <formula>0</formula>
    </cfRule>
  </conditionalFormatting>
  <conditionalFormatting sqref="H1:I1 C157:C158 C163:C172 C175:C176 C179:C182">
    <cfRule type="cellIs" dxfId="6" priority="45" operator="equal">
      <formula>0</formula>
    </cfRule>
  </conditionalFormatting>
  <conditionalFormatting sqref="H4:I29 H4:H308 I30:I250 C60:E60 C67:D67 C70:D72 C73:E76 C77:D79 C80:E89 C92:E93 C96:E97 C119:E120 C133:D134 C175:E182 D183:D190 C191:E198 D199:D204 C205:E210 C213:E234 C237:E242 H241:I242 C243:D243 C246:C290 H251:I276 I277:I281 H282:I300 C292 I301:I312 G311:G312 H313:I1048576 C125:E132 C135:E136 C139:E172 D137:E138">
    <cfRule type="cellIs" dxfId="5" priority="18" operator="equal">
      <formula>0</formula>
    </cfRule>
  </conditionalFormatting>
  <conditionalFormatting sqref="L301">
    <cfRule type="cellIs" dxfId="4" priority="22" operator="equal">
      <formula>0</formula>
    </cfRule>
  </conditionalFormatting>
  <conditionalFormatting sqref="C137">
    <cfRule type="cellIs" dxfId="3" priority="3" operator="equal">
      <formula>0</formula>
    </cfRule>
  </conditionalFormatting>
  <conditionalFormatting sqref="C137">
    <cfRule type="cellIs" dxfId="2" priority="4" operator="equal">
      <formula>0</formula>
    </cfRule>
  </conditionalFormatting>
  <conditionalFormatting sqref="C138">
    <cfRule type="cellIs" dxfId="1" priority="1" operator="equal">
      <formula>0</formula>
    </cfRule>
  </conditionalFormatting>
  <conditionalFormatting sqref="C138">
    <cfRule type="cellIs" dxfId="0" priority="2" operator="equal">
      <formula>0</formula>
    </cfRule>
  </conditionalFormatting>
  <pageMargins left="0.28000000000000003" right="0.19" top="0.49" bottom="0.25" header="0.61" footer="0.87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ORDER</vt:lpstr>
      <vt:lpstr>GOODS</vt:lpstr>
      <vt:lpstr>POM</vt:lpstr>
      <vt:lpstr>RIBON</vt:lpstr>
      <vt:lpstr>TOY</vt:lpstr>
      <vt:lpstr>集計</vt:lpstr>
      <vt:lpstr>GOODS!Print_Area</vt:lpstr>
      <vt:lpstr>ORDER!Print_Area</vt:lpstr>
      <vt:lpstr>POM!Print_Area</vt:lpstr>
      <vt:lpstr>RIBON!Print_Area</vt:lpstr>
      <vt:lpstr>TOY!Print_Area</vt:lpstr>
      <vt:lpstr>集計!Print_Area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桃江 上滝</cp:lastModifiedBy>
  <cp:lastPrinted>2026-06-21T05:23:15Z</cp:lastPrinted>
  <dcterms:created xsi:type="dcterms:W3CDTF">2022-04-10T11:58:54Z</dcterms:created>
  <dcterms:modified xsi:type="dcterms:W3CDTF">2026-07-16T03:55:46Z</dcterms:modified>
</cp:coreProperties>
</file>